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filterPrivacy="1"/>
  <xr:revisionPtr revIDLastSave="0" documentId="13_ncr:1_{0BA7509D-B04C-4344-8D72-9F9701032077}" xr6:coauthVersionLast="47" xr6:coauthVersionMax="47" xr10:uidLastSave="{00000000-0000-0000-0000-000000000000}"/>
  <bookViews>
    <workbookView xWindow="-25320" yWindow="210" windowWidth="25440" windowHeight="15990" xr2:uid="{00000000-000D-0000-FFFF-FFFF00000000}"/>
  </bookViews>
  <sheets>
    <sheet name="PŘEHLED" sheetId="6" r:id="rId1"/>
    <sheet name="SOUPIS STANDARDŮ" sheetId="7" r:id="rId2"/>
    <sheet name="2.NP" sheetId="1" r:id="rId3"/>
    <sheet name="DODATEČNÉ VYBAVENÍ" sheetId="8" r:id="rId4"/>
    <sheet name="ZÁVĚR" sheetId="5" r:id="rId5"/>
  </sheets>
  <definedNames>
    <definedName name="_xlnm._FilterDatabase" localSheetId="2" hidden="1">'2.NP'!$B$1:$B$268</definedName>
    <definedName name="_xlnm._FilterDatabase" localSheetId="3" hidden="1">'DODATEČNÉ VYBAVENÍ'!$B$1:$B$45</definedName>
    <definedName name="_xlnm._FilterDatabase" localSheetId="0" hidden="1">PŘEHLED!$A$4:$A$11</definedName>
    <definedName name="_xlnm._FilterDatabase" localSheetId="4" hidden="1">ZÁVĚR!$A$1:$A$737</definedName>
    <definedName name="_xlnm.Print_Titles" localSheetId="2">'2.NP'!$1:$1</definedName>
    <definedName name="_xlnm.Print_Titles" localSheetId="3">'DODATEČNÉ VYBAVENÍ'!$1:$1</definedName>
    <definedName name="_xlnm.Print_Titles" localSheetId="0">PŘEHLED!$4:$4</definedName>
    <definedName name="_xlnm.Print_Titles" localSheetId="4">ZÁVĚR!$1:$1</definedName>
    <definedName name="_xlnm.Print_Area" localSheetId="2">'2.NP'!$A$1:$N$242</definedName>
    <definedName name="_xlnm.Print_Area" localSheetId="3">'DODATEČNÉ VYBAVENÍ'!$A$1:$N$19</definedName>
    <definedName name="_xlnm.Print_Area" localSheetId="0">PŘEHLED!$A$2:$I$11</definedName>
    <definedName name="_xlnm.Print_Area" localSheetId="1">'SOUPIS STANDARDŮ'!$A$1:$A$9</definedName>
    <definedName name="_xlnm.Print_Area" localSheetId="4">ZÁVĚR!$A$1:$C$6</definedName>
  </definedNames>
  <calcPr calcId="181029"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8" i="6" l="1"/>
  <c r="N240" i="1" l="1"/>
  <c r="N239" i="1"/>
  <c r="N238" i="1"/>
  <c r="N236" i="1"/>
  <c r="N235" i="1"/>
  <c r="N233" i="1"/>
  <c r="N232" i="1"/>
  <c r="N231" i="1"/>
  <c r="N229" i="1"/>
  <c r="N228" i="1"/>
  <c r="N227" i="1"/>
  <c r="N226" i="1"/>
  <c r="N225" i="1"/>
  <c r="N224" i="1"/>
  <c r="N223" i="1"/>
  <c r="N222" i="1"/>
  <c r="N221" i="1"/>
  <c r="N220" i="1"/>
  <c r="N219" i="1"/>
  <c r="N218" i="1"/>
  <c r="N217" i="1"/>
  <c r="N216" i="1"/>
  <c r="N215" i="1"/>
  <c r="N214" i="1"/>
  <c r="N213" i="1"/>
  <c r="N212" i="1"/>
  <c r="N211" i="1"/>
  <c r="N210" i="1"/>
  <c r="N209" i="1"/>
  <c r="N207" i="1"/>
  <c r="N206" i="1"/>
  <c r="N205" i="1"/>
  <c r="N203" i="1"/>
  <c r="N202" i="1"/>
  <c r="N201" i="1"/>
  <c r="N200" i="1"/>
  <c r="N199" i="1"/>
  <c r="N198" i="1"/>
  <c r="N197" i="1"/>
  <c r="N196" i="1"/>
  <c r="N195" i="1"/>
  <c r="N194" i="1"/>
  <c r="N193" i="1"/>
  <c r="N192" i="1"/>
  <c r="N191" i="1"/>
  <c r="N190" i="1"/>
  <c r="N189" i="1"/>
  <c r="N188" i="1"/>
  <c r="N187" i="1"/>
  <c r="N185" i="1"/>
  <c r="N184" i="1"/>
  <c r="N183" i="1"/>
  <c r="N182" i="1"/>
  <c r="N181" i="1"/>
  <c r="N180" i="1"/>
  <c r="N179" i="1"/>
  <c r="N178" i="1"/>
  <c r="N177" i="1"/>
  <c r="N176" i="1"/>
  <c r="N175" i="1"/>
  <c r="N174" i="1"/>
  <c r="N173" i="1"/>
  <c r="N172" i="1"/>
  <c r="N171" i="1"/>
  <c r="N170" i="1"/>
  <c r="N168" i="1"/>
  <c r="N167" i="1"/>
  <c r="N166" i="1"/>
  <c r="N165" i="1"/>
  <c r="N164" i="1"/>
  <c r="N163" i="1"/>
  <c r="N162" i="1"/>
  <c r="N161" i="1"/>
  <c r="N160" i="1"/>
  <c r="N159" i="1"/>
  <c r="N158" i="1"/>
  <c r="N156" i="1"/>
  <c r="N155" i="1"/>
  <c r="N153" i="1"/>
  <c r="N152" i="1"/>
  <c r="N151" i="1"/>
  <c r="N150" i="1"/>
  <c r="N149" i="1"/>
  <c r="N148" i="1"/>
  <c r="N147" i="1"/>
  <c r="N146" i="1"/>
  <c r="N145" i="1"/>
  <c r="N144" i="1"/>
  <c r="N143" i="1"/>
  <c r="N142" i="1"/>
  <c r="N141" i="1"/>
  <c r="N139" i="1"/>
  <c r="N138" i="1"/>
  <c r="N136" i="1"/>
  <c r="N135" i="1"/>
  <c r="N134" i="1"/>
  <c r="N133" i="1"/>
  <c r="N132" i="1"/>
  <c r="N131" i="1"/>
  <c r="N130" i="1"/>
  <c r="N129" i="1"/>
  <c r="N128" i="1"/>
  <c r="N127" i="1"/>
  <c r="N126" i="1"/>
  <c r="N125" i="1"/>
  <c r="N124" i="1"/>
  <c r="N123" i="1"/>
  <c r="N121" i="1"/>
  <c r="N120" i="1"/>
  <c r="N119" i="1"/>
  <c r="N118" i="1"/>
  <c r="N117" i="1"/>
  <c r="N116" i="1"/>
  <c r="N115" i="1"/>
  <c r="N114" i="1"/>
  <c r="N113" i="1"/>
  <c r="N112" i="1"/>
  <c r="N111" i="1"/>
  <c r="N110" i="1"/>
  <c r="N109" i="1"/>
  <c r="N108" i="1"/>
  <c r="N107" i="1"/>
  <c r="N106" i="1"/>
  <c r="N105" i="1"/>
  <c r="N104" i="1"/>
  <c r="N103" i="1"/>
  <c r="N102" i="1"/>
  <c r="N101" i="1"/>
  <c r="N100" i="1"/>
  <c r="N99" i="1"/>
  <c r="N98" i="1"/>
  <c r="N96" i="1"/>
  <c r="N95" i="1"/>
  <c r="N94" i="1"/>
  <c r="N93" i="1"/>
  <c r="N92" i="1"/>
  <c r="N91" i="1"/>
  <c r="N90" i="1"/>
  <c r="N89" i="1"/>
  <c r="N88" i="1"/>
  <c r="N87" i="1"/>
  <c r="N86" i="1"/>
  <c r="N85" i="1"/>
  <c r="N84" i="1"/>
  <c r="N82" i="1"/>
  <c r="N81" i="1"/>
  <c r="N80" i="1"/>
  <c r="N79" i="1"/>
  <c r="N78" i="1"/>
  <c r="N77" i="1"/>
  <c r="N76" i="1"/>
  <c r="N75" i="1"/>
  <c r="N74" i="1"/>
  <c r="N73" i="1"/>
  <c r="N72" i="1"/>
  <c r="N71" i="1"/>
  <c r="N70" i="1"/>
  <c r="N69" i="1"/>
  <c r="N68" i="1"/>
  <c r="N67" i="1"/>
  <c r="N66" i="1"/>
  <c r="N65" i="1"/>
  <c r="N64" i="1"/>
  <c r="N63" i="1"/>
  <c r="N62" i="1"/>
  <c r="N61" i="1"/>
  <c r="N60" i="1"/>
  <c r="N59" i="1"/>
  <c r="N58" i="1"/>
  <c r="N57" i="1"/>
  <c r="N56" i="1"/>
  <c r="N55" i="1"/>
  <c r="N54" i="1"/>
  <c r="N53" i="1"/>
  <c r="N52" i="1"/>
  <c r="N51" i="1"/>
  <c r="N50" i="1"/>
  <c r="N49" i="1"/>
  <c r="N48" i="1"/>
  <c r="N47" i="1"/>
  <c r="N46" i="1"/>
  <c r="N45" i="1"/>
  <c r="N44" i="1"/>
  <c r="N42" i="1"/>
  <c r="N41" i="1"/>
  <c r="N40" i="1"/>
  <c r="N39" i="1"/>
  <c r="N38" i="1"/>
  <c r="N37" i="1"/>
  <c r="N36" i="1"/>
  <c r="N35" i="1"/>
  <c r="N34" i="1"/>
  <c r="N33" i="1"/>
  <c r="N32" i="1"/>
  <c r="N31" i="1"/>
  <c r="N30" i="1"/>
  <c r="N29" i="1"/>
  <c r="N28" i="1"/>
  <c r="N27" i="1"/>
  <c r="N26" i="1"/>
  <c r="N25" i="1"/>
  <c r="N24" i="1"/>
  <c r="N23" i="1"/>
  <c r="N22" i="1"/>
  <c r="N21" i="1"/>
  <c r="N19" i="1"/>
  <c r="N18" i="1"/>
  <c r="N17" i="1"/>
  <c r="N16" i="1"/>
  <c r="N15" i="1"/>
  <c r="N14" i="1"/>
  <c r="N13" i="1"/>
  <c r="N12" i="1"/>
  <c r="N11" i="1"/>
  <c r="N10" i="1"/>
  <c r="N9" i="1"/>
  <c r="N8" i="1"/>
  <c r="N7" i="1"/>
  <c r="N6" i="1"/>
  <c r="N5" i="1"/>
  <c r="N17" i="8" l="1"/>
  <c r="N16" i="8"/>
  <c r="N15" i="8"/>
  <c r="N14" i="8"/>
  <c r="N13" i="8"/>
  <c r="N12" i="8"/>
  <c r="N11" i="8"/>
  <c r="N10" i="8"/>
  <c r="N9" i="8"/>
  <c r="N8" i="8"/>
  <c r="N7" i="8"/>
  <c r="N6" i="8"/>
  <c r="N5" i="8"/>
  <c r="G6" i="8"/>
  <c r="G5" i="8"/>
  <c r="K9" i="8"/>
  <c r="I9" i="8"/>
  <c r="G9" i="8"/>
  <c r="K8" i="8"/>
  <c r="I8" i="8"/>
  <c r="G8" i="8"/>
  <c r="K7" i="8"/>
  <c r="I7" i="8"/>
  <c r="G7" i="8"/>
  <c r="K6" i="8"/>
  <c r="I6" i="8"/>
  <c r="N4" i="8"/>
  <c r="H7" i="6" s="1"/>
  <c r="K4" i="8"/>
  <c r="I4" i="8"/>
  <c r="G4" i="8"/>
  <c r="K224" i="1"/>
  <c r="I224" i="1"/>
  <c r="G224" i="1"/>
  <c r="G19" i="8" l="1"/>
  <c r="I19" i="8"/>
  <c r="K220" i="1"/>
  <c r="I220" i="1"/>
  <c r="G220" i="1"/>
  <c r="G39" i="1"/>
  <c r="K39" i="1"/>
  <c r="G128" i="1" l="1"/>
  <c r="I128" i="1"/>
  <c r="G127" i="1"/>
  <c r="I127" i="1"/>
  <c r="K55" i="1" l="1"/>
  <c r="I55" i="1"/>
  <c r="G55" i="1"/>
  <c r="I205" i="1"/>
  <c r="G205" i="1"/>
  <c r="K63" i="1" l="1"/>
  <c r="I63" i="1"/>
  <c r="G63" i="1"/>
  <c r="G36" i="1" l="1"/>
  <c r="I36" i="1"/>
  <c r="K36" i="1"/>
  <c r="G16" i="1"/>
  <c r="K16" i="1"/>
  <c r="G81" i="1"/>
  <c r="K192" i="1" l="1"/>
  <c r="I192" i="1"/>
  <c r="G192" i="1"/>
  <c r="K189" i="1"/>
  <c r="I189" i="1"/>
  <c r="G189" i="1"/>
  <c r="K187" i="1"/>
  <c r="I187" i="1"/>
  <c r="G187" i="1"/>
  <c r="K183" i="1"/>
  <c r="I183" i="1"/>
  <c r="G183" i="1"/>
  <c r="I166" i="1"/>
  <c r="G159" i="1"/>
  <c r="K153" i="1"/>
  <c r="I153" i="1"/>
  <c r="G153" i="1"/>
  <c r="K152" i="1"/>
  <c r="I152" i="1"/>
  <c r="G152" i="1"/>
  <c r="G148" i="1" l="1"/>
  <c r="G147" i="1"/>
  <c r="G146" i="1"/>
  <c r="G145" i="1"/>
  <c r="I120" i="1"/>
  <c r="I119" i="1"/>
  <c r="I118" i="1"/>
  <c r="I117" i="1"/>
  <c r="I116" i="1"/>
  <c r="I115" i="1"/>
  <c r="I114" i="1"/>
  <c r="I113" i="1"/>
  <c r="I111" i="1"/>
  <c r="I110" i="1"/>
  <c r="I109" i="1"/>
  <c r="I108" i="1"/>
  <c r="I107" i="1"/>
  <c r="I106" i="1"/>
  <c r="I105" i="1"/>
  <c r="I104" i="1"/>
  <c r="I103" i="1"/>
  <c r="I102" i="1"/>
  <c r="I101" i="1"/>
  <c r="I100" i="1"/>
  <c r="I99" i="1"/>
  <c r="I98" i="1"/>
  <c r="I88" i="1"/>
  <c r="G240" i="1" l="1"/>
  <c r="G239" i="1"/>
  <c r="G238" i="1"/>
  <c r="K168" i="1"/>
  <c r="I168" i="1"/>
  <c r="G168" i="1"/>
  <c r="K164" i="1"/>
  <c r="I164" i="1"/>
  <c r="G164" i="1"/>
  <c r="I236" i="1" l="1"/>
  <c r="I235" i="1"/>
  <c r="I233" i="1"/>
  <c r="I232" i="1"/>
  <c r="I231" i="1"/>
  <c r="I229" i="1"/>
  <c r="I228" i="1"/>
  <c r="I226" i="1"/>
  <c r="I225" i="1"/>
  <c r="I223" i="1"/>
  <c r="I222" i="1"/>
  <c r="I221" i="1"/>
  <c r="I219" i="1"/>
  <c r="I218" i="1"/>
  <c r="I217" i="1"/>
  <c r="I216" i="1"/>
  <c r="I215" i="1"/>
  <c r="I214" i="1"/>
  <c r="I213" i="1"/>
  <c r="I212" i="1"/>
  <c r="I211" i="1"/>
  <c r="I210" i="1"/>
  <c r="I209" i="1"/>
  <c r="I203" i="1"/>
  <c r="I202" i="1"/>
  <c r="I201" i="1"/>
  <c r="I200" i="1"/>
  <c r="I199" i="1"/>
  <c r="I198" i="1"/>
  <c r="I197" i="1"/>
  <c r="I196" i="1"/>
  <c r="I195" i="1"/>
  <c r="I194" i="1"/>
  <c r="I193" i="1"/>
  <c r="I191" i="1"/>
  <c r="I190" i="1"/>
  <c r="I188" i="1"/>
  <c r="I185" i="1"/>
  <c r="I184" i="1"/>
  <c r="I182" i="1"/>
  <c r="I180" i="1"/>
  <c r="I179" i="1"/>
  <c r="I178" i="1"/>
  <c r="I177" i="1"/>
  <c r="I176" i="1"/>
  <c r="I175" i="1"/>
  <c r="I174" i="1"/>
  <c r="I173" i="1"/>
  <c r="I172" i="1"/>
  <c r="I171" i="1"/>
  <c r="I170" i="1"/>
  <c r="I167" i="1"/>
  <c r="I165" i="1"/>
  <c r="I163" i="1"/>
  <c r="I162" i="1"/>
  <c r="I160" i="1"/>
  <c r="I159" i="1"/>
  <c r="I158" i="1"/>
  <c r="I156" i="1"/>
  <c r="I155" i="1"/>
  <c r="I151" i="1"/>
  <c r="I144" i="1"/>
  <c r="I143" i="1"/>
  <c r="I142" i="1"/>
  <c r="I141" i="1"/>
  <c r="I139" i="1"/>
  <c r="I138" i="1"/>
  <c r="I136" i="1"/>
  <c r="I135" i="1"/>
  <c r="I134" i="1"/>
  <c r="I133" i="1"/>
  <c r="I132" i="1"/>
  <c r="I131" i="1"/>
  <c r="I130" i="1"/>
  <c r="I129" i="1"/>
  <c r="I126" i="1"/>
  <c r="I125" i="1"/>
  <c r="I124" i="1"/>
  <c r="I123" i="1"/>
  <c r="K117" i="1"/>
  <c r="G117" i="1"/>
  <c r="G107" i="1"/>
  <c r="G103" i="1" l="1"/>
  <c r="K100" i="1"/>
  <c r="G100" i="1"/>
  <c r="G236" i="1"/>
  <c r="G235" i="1"/>
  <c r="G233" i="1"/>
  <c r="G232" i="1"/>
  <c r="G231" i="1"/>
  <c r="G229" i="1"/>
  <c r="G228" i="1"/>
  <c r="G226" i="1"/>
  <c r="G225" i="1"/>
  <c r="G223" i="1"/>
  <c r="G222" i="1"/>
  <c r="G221" i="1"/>
  <c r="G219" i="1"/>
  <c r="G218" i="1"/>
  <c r="G217" i="1"/>
  <c r="G216" i="1"/>
  <c r="G215" i="1"/>
  <c r="G214" i="1"/>
  <c r="G213" i="1"/>
  <c r="G212" i="1"/>
  <c r="G211" i="1"/>
  <c r="G210" i="1"/>
  <c r="G209" i="1"/>
  <c r="G203" i="1"/>
  <c r="G202" i="1"/>
  <c r="G201" i="1"/>
  <c r="G200" i="1"/>
  <c r="G199" i="1"/>
  <c r="G198" i="1"/>
  <c r="G197" i="1"/>
  <c r="G196" i="1"/>
  <c r="G195" i="1"/>
  <c r="G194" i="1"/>
  <c r="G193" i="1"/>
  <c r="G191" i="1"/>
  <c r="G190" i="1"/>
  <c r="G188" i="1"/>
  <c r="G185" i="1"/>
  <c r="G184" i="1"/>
  <c r="G182" i="1"/>
  <c r="G180" i="1"/>
  <c r="G179" i="1"/>
  <c r="G178" i="1"/>
  <c r="G177" i="1"/>
  <c r="G176" i="1"/>
  <c r="G175" i="1"/>
  <c r="G174" i="1"/>
  <c r="G173" i="1"/>
  <c r="G172" i="1"/>
  <c r="G171" i="1"/>
  <c r="G170" i="1"/>
  <c r="G167" i="1"/>
  <c r="G165" i="1"/>
  <c r="G163" i="1"/>
  <c r="G162" i="1"/>
  <c r="G160" i="1"/>
  <c r="G158" i="1"/>
  <c r="G156" i="1"/>
  <c r="G155" i="1"/>
  <c r="G151" i="1"/>
  <c r="G144" i="1"/>
  <c r="G143" i="1"/>
  <c r="G142" i="1"/>
  <c r="G141" i="1"/>
  <c r="G139" i="1"/>
  <c r="G138" i="1"/>
  <c r="G136" i="1"/>
  <c r="G135" i="1"/>
  <c r="G134" i="1"/>
  <c r="G133" i="1"/>
  <c r="G132" i="1"/>
  <c r="G131" i="1"/>
  <c r="G130" i="1"/>
  <c r="G129" i="1"/>
  <c r="G126" i="1"/>
  <c r="G125" i="1"/>
  <c r="G124" i="1"/>
  <c r="G123" i="1"/>
  <c r="G120" i="1"/>
  <c r="G119" i="1"/>
  <c r="G118" i="1"/>
  <c r="G116" i="1"/>
  <c r="G114" i="1"/>
  <c r="G113" i="1"/>
  <c r="G111" i="1"/>
  <c r="G110" i="1"/>
  <c r="G109" i="1"/>
  <c r="G108" i="1"/>
  <c r="G106" i="1"/>
  <c r="G105" i="1"/>
  <c r="G104" i="1"/>
  <c r="G102" i="1"/>
  <c r="G101" i="1"/>
  <c r="G99" i="1"/>
  <c r="G95" i="1"/>
  <c r="I95" i="1" s="1"/>
  <c r="G94" i="1"/>
  <c r="I94" i="1" s="1"/>
  <c r="G93" i="1"/>
  <c r="I93" i="1" s="1"/>
  <c r="G92" i="1"/>
  <c r="I92" i="1" s="1"/>
  <c r="G91" i="1"/>
  <c r="I91" i="1" s="1"/>
  <c r="G90" i="1"/>
  <c r="I90" i="1" s="1"/>
  <c r="G89" i="1"/>
  <c r="I89" i="1" s="1"/>
  <c r="G88" i="1"/>
  <c r="G87" i="1"/>
  <c r="I87" i="1" s="1"/>
  <c r="G86" i="1"/>
  <c r="I86" i="1" s="1"/>
  <c r="G85" i="1"/>
  <c r="I85" i="1" s="1"/>
  <c r="K93" i="1"/>
  <c r="K88" i="1"/>
  <c r="K73" i="1"/>
  <c r="I73" i="1"/>
  <c r="G73" i="1"/>
  <c r="I69" i="1"/>
  <c r="I65" i="1"/>
  <c r="K242" i="1"/>
  <c r="I52" i="1"/>
  <c r="G52" i="1"/>
  <c r="I51" i="1"/>
  <c r="G51" i="1"/>
  <c r="I49" i="1"/>
  <c r="K42" i="1" l="1"/>
  <c r="I42" i="1"/>
  <c r="G42" i="1"/>
  <c r="K26" i="1"/>
  <c r="I26" i="1"/>
  <c r="G26" i="1"/>
  <c r="K19" i="1"/>
  <c r="I19" i="1"/>
  <c r="G19" i="1"/>
  <c r="K18" i="1"/>
  <c r="I18" i="1"/>
  <c r="G18" i="1"/>
  <c r="K8" i="1"/>
  <c r="I8" i="1"/>
  <c r="G8" i="1"/>
  <c r="N4" i="1" l="1"/>
  <c r="H6" i="6" s="1"/>
  <c r="K89" i="1"/>
  <c r="K87" i="1"/>
  <c r="K85" i="1"/>
  <c r="K84" i="1"/>
  <c r="K80" i="1"/>
  <c r="K78" i="1"/>
  <c r="K76" i="1"/>
  <c r="K75" i="1"/>
  <c r="K74" i="1"/>
  <c r="K72" i="1"/>
  <c r="K71" i="1"/>
  <c r="K68" i="1"/>
  <c r="K67" i="1"/>
  <c r="K64" i="1"/>
  <c r="K62" i="1"/>
  <c r="K61" i="1"/>
  <c r="K60" i="1"/>
  <c r="K59" i="1"/>
  <c r="K58" i="1"/>
  <c r="K57" i="1"/>
  <c r="K56" i="1"/>
  <c r="K54" i="1"/>
  <c r="K53" i="1"/>
  <c r="K52" i="1"/>
  <c r="K51" i="1"/>
  <c r="K50" i="1"/>
  <c r="K49" i="1"/>
  <c r="K48" i="1"/>
  <c r="K47" i="1"/>
  <c r="K46" i="1"/>
  <c r="K45" i="1"/>
  <c r="K44" i="1"/>
  <c r="K41" i="1"/>
  <c r="K40" i="1"/>
  <c r="K38" i="1"/>
  <c r="K35" i="1"/>
  <c r="K34" i="1"/>
  <c r="K33" i="1"/>
  <c r="K32" i="1"/>
  <c r="K31" i="1"/>
  <c r="K30" i="1"/>
  <c r="K29" i="1"/>
  <c r="K28" i="1"/>
  <c r="K27" i="1"/>
  <c r="K25" i="1"/>
  <c r="K23" i="1"/>
  <c r="K22" i="1"/>
  <c r="K21" i="1"/>
  <c r="K17" i="1"/>
  <c r="K15" i="1"/>
  <c r="K14" i="1"/>
  <c r="K13" i="1"/>
  <c r="K12" i="1"/>
  <c r="K11" i="1"/>
  <c r="K9" i="1"/>
  <c r="K7" i="1"/>
  <c r="K6" i="1"/>
  <c r="K4" i="1"/>
  <c r="I80" i="1"/>
  <c r="I78" i="1"/>
  <c r="I76" i="1"/>
  <c r="I75" i="1"/>
  <c r="I74" i="1"/>
  <c r="I72" i="1"/>
  <c r="I71" i="1"/>
  <c r="I68" i="1"/>
  <c r="I67" i="1"/>
  <c r="I64" i="1"/>
  <c r="I62" i="1"/>
  <c r="I61" i="1"/>
  <c r="I60" i="1"/>
  <c r="I59" i="1"/>
  <c r="I58" i="1"/>
  <c r="I57" i="1"/>
  <c r="I56" i="1"/>
  <c r="I54" i="1"/>
  <c r="I53" i="1"/>
  <c r="I50" i="1"/>
  <c r="I48" i="1"/>
  <c r="I47" i="1"/>
  <c r="I46" i="1"/>
  <c r="I45" i="1"/>
  <c r="I44" i="1"/>
  <c r="I41" i="1"/>
  <c r="I40" i="1"/>
  <c r="I38" i="1"/>
  <c r="I35" i="1"/>
  <c r="I34" i="1"/>
  <c r="I33" i="1"/>
  <c r="I32" i="1"/>
  <c r="I31" i="1"/>
  <c r="I30" i="1"/>
  <c r="I29" i="1"/>
  <c r="I28" i="1"/>
  <c r="I27" i="1"/>
  <c r="I25" i="1"/>
  <c r="I23" i="1"/>
  <c r="I22" i="1"/>
  <c r="I21" i="1"/>
  <c r="I17" i="1"/>
  <c r="I15" i="1"/>
  <c r="I14" i="1"/>
  <c r="I13" i="1"/>
  <c r="I12" i="1"/>
  <c r="I11" i="1"/>
  <c r="I9" i="1"/>
  <c r="I7" i="1"/>
  <c r="I6" i="1"/>
  <c r="I4" i="1"/>
  <c r="I242" i="1" s="1"/>
  <c r="D6" i="6" s="1"/>
  <c r="G84" i="1"/>
  <c r="I84" i="1" s="1"/>
  <c r="G80" i="1"/>
  <c r="G78" i="1"/>
  <c r="G76" i="1"/>
  <c r="G75" i="1"/>
  <c r="G74" i="1"/>
  <c r="G72" i="1"/>
  <c r="G71" i="1"/>
  <c r="G68" i="1"/>
  <c r="G67" i="1"/>
  <c r="G64" i="1"/>
  <c r="G62" i="1"/>
  <c r="G61" i="1"/>
  <c r="G60" i="1"/>
  <c r="G59" i="1"/>
  <c r="G58" i="1"/>
  <c r="G57" i="1"/>
  <c r="G56" i="1"/>
  <c r="G54" i="1"/>
  <c r="G53" i="1"/>
  <c r="G50" i="1"/>
  <c r="G49" i="1"/>
  <c r="G48" i="1"/>
  <c r="G47" i="1"/>
  <c r="G46" i="1"/>
  <c r="G45" i="1"/>
  <c r="G44" i="1"/>
  <c r="G41" i="1"/>
  <c r="G40" i="1"/>
  <c r="G38" i="1"/>
  <c r="G35" i="1"/>
  <c r="G34" i="1"/>
  <c r="G33" i="1"/>
  <c r="G32" i="1"/>
  <c r="G31" i="1"/>
  <c r="G30" i="1"/>
  <c r="G29" i="1"/>
  <c r="G28" i="1"/>
  <c r="G27" i="1"/>
  <c r="G25" i="1"/>
  <c r="G23" i="1"/>
  <c r="G22" i="1"/>
  <c r="G21" i="1"/>
  <c r="G17" i="1"/>
  <c r="G15" i="1"/>
  <c r="G14" i="1"/>
  <c r="G13" i="1"/>
  <c r="G12" i="1"/>
  <c r="G11" i="1"/>
  <c r="G9" i="1"/>
  <c r="G7" i="1"/>
  <c r="G6" i="1"/>
  <c r="G4" i="1"/>
  <c r="H10" i="6" l="1"/>
  <c r="G242" i="1"/>
  <c r="B6" i="6" s="1"/>
  <c r="F10" i="6"/>
  <c r="A11" i="6" l="1"/>
  <c r="B10" i="6" l="1"/>
  <c r="D10" i="6"/>
</calcChain>
</file>

<file path=xl/sharedStrings.xml><?xml version="1.0" encoding="utf-8"?>
<sst xmlns="http://schemas.openxmlformats.org/spreadsheetml/2006/main" count="978" uniqueCount="702">
  <si>
    <t>ks</t>
  </si>
  <si>
    <t>pozice</t>
  </si>
  <si>
    <t>název</t>
  </si>
  <si>
    <t>popis</t>
  </si>
  <si>
    <t>příkon kW / 230V</t>
  </si>
  <si>
    <t>příkon kW / 400V</t>
  </si>
  <si>
    <t>poznámka</t>
  </si>
  <si>
    <t>příkon kW /230V celkem</t>
  </si>
  <si>
    <t>příkon kW / 400V celkem</t>
  </si>
  <si>
    <t>příkon kW
/400V celkem</t>
  </si>
  <si>
    <t>Jednotková cena</t>
  </si>
  <si>
    <t>Cena celkem</t>
  </si>
  <si>
    <t>rozměr v mm (šxhxv)</t>
  </si>
  <si>
    <t>DOPRAVA, MONTÁŽ A ODBORNÉ ZAŠKOLENÍ</t>
  </si>
  <si>
    <t>patro</t>
  </si>
  <si>
    <t>plyn kW</t>
  </si>
  <si>
    <t>plyn kW / celkem</t>
  </si>
  <si>
    <t>plyn kW 
/ celkem</t>
  </si>
  <si>
    <t>CHLADÍRENSKÉ A MRAZÍRENSKÉ BOXY</t>
  </si>
  <si>
    <t>MATERIÁLY A ZPRACOVÁNÍ NEREZOVÉHO NÁBYTKU</t>
  </si>
  <si>
    <t>SOUPIS STANDARDŮ</t>
  </si>
  <si>
    <t>kW</t>
  </si>
  <si>
    <t>Celkem</t>
  </si>
  <si>
    <t>230V</t>
  </si>
  <si>
    <t>400V</t>
  </si>
  <si>
    <t>plyn</t>
  </si>
  <si>
    <t>příkon celkem
400V</t>
  </si>
  <si>
    <t>plyn celkem</t>
  </si>
  <si>
    <t>příkon celkem
230V</t>
  </si>
  <si>
    <t>PŘEHLED</t>
  </si>
  <si>
    <t>NEREZOVÁ PODLAHOVÁ VANA, ROŠT, UZÁVĚRA</t>
  </si>
  <si>
    <t>2. NP</t>
  </si>
  <si>
    <t>400x400x250</t>
  </si>
  <si>
    <t>A - PŘÍPRAVNA TĚSTA</t>
  </si>
  <si>
    <t>A.01</t>
  </si>
  <si>
    <t>A.02</t>
  </si>
  <si>
    <t>A.03</t>
  </si>
  <si>
    <t>A.04</t>
  </si>
  <si>
    <t>A.05</t>
  </si>
  <si>
    <t>A.06</t>
  </si>
  <si>
    <t>A.07</t>
  </si>
  <si>
    <t>A.08</t>
  </si>
  <si>
    <t>A.09</t>
  </si>
  <si>
    <t>A.09b</t>
  </si>
  <si>
    <t>A.10</t>
  </si>
  <si>
    <t>A.11</t>
  </si>
  <si>
    <t>A.12</t>
  </si>
  <si>
    <t>A.13</t>
  </si>
  <si>
    <t>A.14</t>
  </si>
  <si>
    <t>B.01</t>
  </si>
  <si>
    <t>B.02</t>
  </si>
  <si>
    <t>B.03</t>
  </si>
  <si>
    <t>B.04</t>
  </si>
  <si>
    <t>B.05</t>
  </si>
  <si>
    <t>B.06</t>
  </si>
  <si>
    <t>B.07</t>
  </si>
  <si>
    <t>B.07a</t>
  </si>
  <si>
    <t>B.07b</t>
  </si>
  <si>
    <t>B.07c</t>
  </si>
  <si>
    <t>B.07d</t>
  </si>
  <si>
    <t>B.07e</t>
  </si>
  <si>
    <t>B.07f</t>
  </si>
  <si>
    <t>B.07g</t>
  </si>
  <si>
    <t>B.07h</t>
  </si>
  <si>
    <t>B.07i</t>
  </si>
  <si>
    <t>B.08</t>
  </si>
  <si>
    <t>B.09</t>
  </si>
  <si>
    <t>B.10</t>
  </si>
  <si>
    <t>B.11</t>
  </si>
  <si>
    <t>B.12</t>
  </si>
  <si>
    <t>D.01</t>
  </si>
  <si>
    <t>D.01e</t>
  </si>
  <si>
    <t>D.02</t>
  </si>
  <si>
    <t>D.02a</t>
  </si>
  <si>
    <t>D.03</t>
  </si>
  <si>
    <t>D.04</t>
  </si>
  <si>
    <t>D.04a</t>
  </si>
  <si>
    <t>D.05</t>
  </si>
  <si>
    <t>D.05a</t>
  </si>
  <si>
    <t>D.06</t>
  </si>
  <si>
    <t>D.07</t>
  </si>
  <si>
    <t>D.07d</t>
  </si>
  <si>
    <t>D.08</t>
  </si>
  <si>
    <t>D.09</t>
  </si>
  <si>
    <t>D.10</t>
  </si>
  <si>
    <t>D.11</t>
  </si>
  <si>
    <t>D.12</t>
  </si>
  <si>
    <t>D.13</t>
  </si>
  <si>
    <t>D.14</t>
  </si>
  <si>
    <t>D.15</t>
  </si>
  <si>
    <t>D.16</t>
  </si>
  <si>
    <t>D.17</t>
  </si>
  <si>
    <t>D.17a</t>
  </si>
  <si>
    <t>D.18</t>
  </si>
  <si>
    <t>D.19</t>
  </si>
  <si>
    <t>D.19a</t>
  </si>
  <si>
    <t>D.22</t>
  </si>
  <si>
    <t>D.23</t>
  </si>
  <si>
    <t>D.24</t>
  </si>
  <si>
    <t>D.24a</t>
  </si>
  <si>
    <t>D.25</t>
  </si>
  <si>
    <t>D.26</t>
  </si>
  <si>
    <t>D.27</t>
  </si>
  <si>
    <t>D.28</t>
  </si>
  <si>
    <t>D.29</t>
  </si>
  <si>
    <t>E.01</t>
  </si>
  <si>
    <t>E.02</t>
  </si>
  <si>
    <t>E.03</t>
  </si>
  <si>
    <t>E.04</t>
  </si>
  <si>
    <t>E.05</t>
  </si>
  <si>
    <t>E.05a</t>
  </si>
  <si>
    <t>E.05f</t>
  </si>
  <si>
    <t>E.06</t>
  </si>
  <si>
    <t>E.08</t>
  </si>
  <si>
    <t>E.09</t>
  </si>
  <si>
    <t>E.10</t>
  </si>
  <si>
    <t>E.11</t>
  </si>
  <si>
    <t>F.01</t>
  </si>
  <si>
    <t>F.02</t>
  </si>
  <si>
    <t>F.03</t>
  </si>
  <si>
    <t>F.04</t>
  </si>
  <si>
    <t>F.04a</t>
  </si>
  <si>
    <t>F.05</t>
  </si>
  <si>
    <t>F.05a</t>
  </si>
  <si>
    <t>F.06</t>
  </si>
  <si>
    <t>F.07</t>
  </si>
  <si>
    <t>F.08</t>
  </si>
  <si>
    <t>F.09</t>
  </si>
  <si>
    <t>F.11</t>
  </si>
  <si>
    <t>F.11a</t>
  </si>
  <si>
    <t>F.12</t>
  </si>
  <si>
    <t>F.13</t>
  </si>
  <si>
    <t>F.15</t>
  </si>
  <si>
    <t>F.16</t>
  </si>
  <si>
    <t>F.17</t>
  </si>
  <si>
    <t>F.18</t>
  </si>
  <si>
    <t>F.19</t>
  </si>
  <si>
    <t>F.19a</t>
  </si>
  <si>
    <t>F.20</t>
  </si>
  <si>
    <t>G.01</t>
  </si>
  <si>
    <t>G.01a</t>
  </si>
  <si>
    <t>G.01b</t>
  </si>
  <si>
    <t>G.01c</t>
  </si>
  <si>
    <t>G.02</t>
  </si>
  <si>
    <t>G.04</t>
  </si>
  <si>
    <t>G.05</t>
  </si>
  <si>
    <t>G.05a</t>
  </si>
  <si>
    <t>G.06</t>
  </si>
  <si>
    <t>G.07</t>
  </si>
  <si>
    <t>G.07a</t>
  </si>
  <si>
    <t>G.08</t>
  </si>
  <si>
    <t>H.01</t>
  </si>
  <si>
    <t>H.02</t>
  </si>
  <si>
    <t>I.01</t>
  </si>
  <si>
    <t>I.02</t>
  </si>
  <si>
    <t>I.04</t>
  </si>
  <si>
    <t>I.05</t>
  </si>
  <si>
    <t>I.06</t>
  </si>
  <si>
    <t>I.07</t>
  </si>
  <si>
    <t>I.08</t>
  </si>
  <si>
    <t>J.01</t>
  </si>
  <si>
    <t>J.02</t>
  </si>
  <si>
    <t>K.01</t>
  </si>
  <si>
    <t>K.02</t>
  </si>
  <si>
    <t>K.04</t>
  </si>
  <si>
    <t>K.05</t>
  </si>
  <si>
    <t>K.06</t>
  </si>
  <si>
    <t>K.07</t>
  </si>
  <si>
    <t>K.08</t>
  </si>
  <si>
    <t>K.09</t>
  </si>
  <si>
    <t>K.10</t>
  </si>
  <si>
    <t>K.10a</t>
  </si>
  <si>
    <t>K.11</t>
  </si>
  <si>
    <t>L.01</t>
  </si>
  <si>
    <t>L.02</t>
  </si>
  <si>
    <t>L.02a</t>
  </si>
  <si>
    <t>L.03</t>
  </si>
  <si>
    <t>L.04</t>
  </si>
  <si>
    <t>L.05</t>
  </si>
  <si>
    <t>L.06</t>
  </si>
  <si>
    <t>L.07</t>
  </si>
  <si>
    <t>L.08</t>
  </si>
  <si>
    <t>L.09</t>
  </si>
  <si>
    <t>L.10</t>
  </si>
  <si>
    <t>L.11</t>
  </si>
  <si>
    <t>L.12</t>
  </si>
  <si>
    <t>L.13</t>
  </si>
  <si>
    <t>L.14</t>
  </si>
  <si>
    <t>L.14a</t>
  </si>
  <si>
    <t>M.01</t>
  </si>
  <si>
    <t>M.02</t>
  </si>
  <si>
    <t>M.03</t>
  </si>
  <si>
    <t>M.04</t>
  </si>
  <si>
    <t>M.05</t>
  </si>
  <si>
    <t>M.05a</t>
  </si>
  <si>
    <t>M.06</t>
  </si>
  <si>
    <t>M.07</t>
  </si>
  <si>
    <t>M.07a</t>
  </si>
  <si>
    <t>M.07b</t>
  </si>
  <si>
    <t>M.07c</t>
  </si>
  <si>
    <t>M.08</t>
  </si>
  <si>
    <t>M.09</t>
  </si>
  <si>
    <t>M.10</t>
  </si>
  <si>
    <t>M.11</t>
  </si>
  <si>
    <t>M.12</t>
  </si>
  <si>
    <t>M.13</t>
  </si>
  <si>
    <t>N.03</t>
  </si>
  <si>
    <t>O.02</t>
  </si>
  <si>
    <t>O.02a</t>
  </si>
  <si>
    <t>O.02b</t>
  </si>
  <si>
    <t>O.02c</t>
  </si>
  <si>
    <t>O.03</t>
  </si>
  <si>
    <t>O.04</t>
  </si>
  <si>
    <t>O.05</t>
  </si>
  <si>
    <t>O.06</t>
  </si>
  <si>
    <t>O.07</t>
  </si>
  <si>
    <t>O.08</t>
  </si>
  <si>
    <t>O.09</t>
  </si>
  <si>
    <t>O.10</t>
  </si>
  <si>
    <t>O.11</t>
  </si>
  <si>
    <t>O.12</t>
  </si>
  <si>
    <t>O.13</t>
  </si>
  <si>
    <t>O.14</t>
  </si>
  <si>
    <t>O.15</t>
  </si>
  <si>
    <t>O.16</t>
  </si>
  <si>
    <t>O.17</t>
  </si>
  <si>
    <t>O.18</t>
  </si>
  <si>
    <t>O.19</t>
  </si>
  <si>
    <t>P.01</t>
  </si>
  <si>
    <t>P.02</t>
  </si>
  <si>
    <t>P.03</t>
  </si>
  <si>
    <t>Q.01</t>
  </si>
  <si>
    <t>Q.02</t>
  </si>
  <si>
    <t>REGÁL POLICOVÝ, 4 POLICE</t>
  </si>
  <si>
    <t>PODLAHOVÝ ROŠT S VPUSTÍ S LEMEM PRO NAVAŘENÍ IZOLACE</t>
  </si>
  <si>
    <t>SPIRÁLOVÝ HNĚTAČ TĚSTA, 120 ltr.</t>
  </si>
  <si>
    <t>B - ČISTÁ PŘÍPRAVNA MASA</t>
  </si>
  <si>
    <t>ŘEZNICKÝ ŠPALEK, BEZ ČELNÍ TRNOŽE, PROSTOR PRO KOŠ</t>
  </si>
  <si>
    <t>D - VARNA 1</t>
  </si>
  <si>
    <t>NEUTRÁL. MODUL SE ZÁSUVKOU, Š. 400 MM</t>
  </si>
  <si>
    <t>STOJANOVÝ VOZÍK PRO KONVEKTOMAT 20x GN 1/1 - STANDARDNÍ PROVEDENÍ</t>
  </si>
  <si>
    <t>PODSTAVEC PRO KONVEKTOMAT S ÚCHYTY PRO GN</t>
  </si>
  <si>
    <t>ELEKTRICKY VYHŘÍVANÝ VOZÍK 15 x GN 2/1 S VENTILÁTOREM</t>
  </si>
  <si>
    <t>E - DIETNÍ KUCHYNĚ</t>
  </si>
  <si>
    <t>F - VARNA 2</t>
  </si>
  <si>
    <t>VOZÍK NA OLEJ</t>
  </si>
  <si>
    <t>G - ZCHLAZOVÁNÍ + BALENÍ</t>
  </si>
  <si>
    <t>VENKOVNÍ ZAKRYTOVÁNÍ CHLADÍCÍ JEDNOTKY, PRO UMÍSTĚNÍ NA STŘECHU</t>
  </si>
  <si>
    <t>KRÁJEČ CHLEBA A KNEDLÍKŮ - rozteč nožů 13 mm</t>
  </si>
  <si>
    <t>H - CHLADÍCÍ BOX</t>
  </si>
  <si>
    <t>I - ČISTÁ PŘÍPRAVNA ZELENINY</t>
  </si>
  <si>
    <t>J - CHLADÍCÍ BOX</t>
  </si>
  <si>
    <t>K - STUDENÁ KUCHYNĚ</t>
  </si>
  <si>
    <t>KOTLÍK 20 ltr., REDUKCE 20/30</t>
  </si>
  <si>
    <t>L - PLNĚNÍ TABLETŮ</t>
  </si>
  <si>
    <t>VYHŘÍVANÝ ZÁSOBNÍK NA TALÍŘE POJÍZDNÝ 1-ŠACHTOVÝ - STÁVAJÍCÍ ZAŘÍZENÍ</t>
  </si>
  <si>
    <t>VYHŘÍVANÝ ZÁSOBNÍK NA TALÍŘE POJÍZDNÝ 2-ŠACHTOVÝ - STÁVAJÍCÍ ZAŘÍZENÍ</t>
  </si>
  <si>
    <t>VOZÍK TABLETOVÉHO SYSTÉMU NA PRÁZDNÉ ČISTÉ TABLETY - STÁVAJÍCÍ ZAŘÍZENÍ</t>
  </si>
  <si>
    <t>VOZÍK TABLETOVÉHO SYSTÉMU - STÁVAJÍCÍ ZAŘÍZENÍ</t>
  </si>
  <si>
    <t>VOZÍK TABLETOVÉHO SYSTÉMU NA KOŠE S NÁDOBÍM - STÁVAJÍCÍ ZAŘÍZENÍ</t>
  </si>
  <si>
    <t>PÁSOVÝ DOPRAVNÍK PRO PLNĚNÍ TABLETŮ</t>
  </si>
  <si>
    <t>VÝDEJNÍ STŮL POJÍZDNÝ 3x GN 1/1, TABLETOVÝ SYSTÉM - STÁVAJÍCÍ ZAŘÍZENÍ</t>
  </si>
  <si>
    <t>VOZÍK TABLETOVÉHO SYSTÉMU PRO TRANSPORT TABLETŮ - STÁVAJÍCÍ ZAŘÍZENÍ</t>
  </si>
  <si>
    <t>M - MYTÍ PROVOZNÍHO NÁDOBÍ</t>
  </si>
  <si>
    <t>FILTR VODY MEC</t>
  </si>
  <si>
    <t>VLOŽKA FILTRU VODY MEC</t>
  </si>
  <si>
    <t>TECHNOLOGIE ZMĚKČOVAČE VODY</t>
  </si>
  <si>
    <t>N - MYTÍ TERMOPORTŮ A VOZÍKŮ</t>
  </si>
  <si>
    <t>NÁSTĚNNÁ BATERIE - DODÁVKA STAVBA</t>
  </si>
  <si>
    <t>O - MYTÍ STOLNÍHO NÁDOBÍ A TABLETŮ</t>
  </si>
  <si>
    <t>TUNELOVÁ PÁSOVÁ MYČKA NÁDOBÍ - STÁVAJÍCÍ ZAŘÍZENÍ</t>
  </si>
  <si>
    <t>STOJANOVÁ POLICE NA KOŠE DVOUPATROVÁ, PŘEKLOPNÁ</t>
  </si>
  <si>
    <t>P - PŘÍRUČNÍ SKLAD</t>
  </si>
  <si>
    <t>Q - CHLADÍCÍ BOX</t>
  </si>
  <si>
    <t>CHLADÍCÍ BOX PŘÍR. SKLADU, DĚLENÉ CHLADÍCÍ ZAŘÍZENÍ</t>
  </si>
  <si>
    <t>Nerezový regál, 4x plná police.</t>
  </si>
  <si>
    <t>1200x400x680</t>
  </si>
  <si>
    <t>260x287x137</t>
  </si>
  <si>
    <t>1000x200</t>
  </si>
  <si>
    <t>710x835x2050</t>
  </si>
  <si>
    <t>1000x400x680</t>
  </si>
  <si>
    <t>500x325x20</t>
  </si>
  <si>
    <t>700×700×900</t>
  </si>
  <si>
    <t>520x400x210</t>
  </si>
  <si>
    <t>1100x770x620</t>
  </si>
  <si>
    <t>395x525x600</t>
  </si>
  <si>
    <t>800x930x250</t>
  </si>
  <si>
    <t>1200x930x850</t>
  </si>
  <si>
    <t>800x930x850</t>
  </si>
  <si>
    <t>400x930x250</t>
  </si>
  <si>
    <t>45x500x753</t>
  </si>
  <si>
    <t>2400x200</t>
  </si>
  <si>
    <t>847x776x1042</t>
  </si>
  <si>
    <t>900×800×850</t>
  </si>
  <si>
    <t>400x400x120</t>
  </si>
  <si>
    <t>1000×500×1800</t>
  </si>
  <si>
    <t>775×945×1510</t>
  </si>
  <si>
    <t>450x350x200</t>
  </si>
  <si>
    <t>138x120x765</t>
  </si>
  <si>
    <t>280 x 350 x 535</t>
  </si>
  <si>
    <t>1345x1070x1050</t>
  </si>
  <si>
    <t>1300x1070x1050</t>
  </si>
  <si>
    <t>1200x800x900</t>
  </si>
  <si>
    <t>1040x850x1741</t>
  </si>
  <si>
    <t>760x760x970</t>
  </si>
  <si>
    <t>600×600×630</t>
  </si>
  <si>
    <t>800x700x900</t>
  </si>
  <si>
    <t>1550x400x680</t>
  </si>
  <si>
    <t>480x525x430</t>
  </si>
  <si>
    <t>630x510x900</t>
  </si>
  <si>
    <t>800x800x900</t>
  </si>
  <si>
    <t>2000x800x900</t>
  </si>
  <si>
    <t>1552x900x1791</t>
  </si>
  <si>
    <t>510x360x1140</t>
  </si>
  <si>
    <t>1304x577x2000</t>
  </si>
  <si>
    <t>1000x700x1800</t>
  </si>
  <si>
    <t>POJÍZDNÝ NEREZOVÝ VOZÍK NA GN, NOSNOST 40 KG ZÁSUV</t>
  </si>
  <si>
    <t>Provedení se 4 otočnými kolečky o prům. 125 mm, z toho 2 s brzdou. Jednoduchá konstrukce z ohýbaných profilů, svařovaná konstrukce. Kapacita: 15x GN 1/1 - 65. Nosnost jednotl. lišt/polí (kg): 40!</t>
  </si>
  <si>
    <t>451x650x1400</t>
  </si>
  <si>
    <t>PRACOVNÍ STŮL, DŘEZ, ZÁSUVKOVÝ BLOK</t>
  </si>
  <si>
    <t>PRACOVNÍ STŮL, ZÁSUVKOVÝ BLOK</t>
  </si>
  <si>
    <t>POJÍZDNÝ KOŠ NA ODPADKY, 50 LITRŮ</t>
  </si>
  <si>
    <t>Pojízdný nerezový koš na odpadky, 4x otočné kolo, poklop, objem 50 litrů.</t>
  </si>
  <si>
    <t>NÁSTĚNNÁ SKŘÍŇKA, DVOUPATROVÁ, DVÍŘKA</t>
  </si>
  <si>
    <t>Nástěnná skříňka dvoupatrová, posuvná dvířka, střední stavitelná police.</t>
  </si>
  <si>
    <t>1200x400</t>
  </si>
  <si>
    <t>KUCHYŇSKÁ VÁHA, VÁŽIVOST DO 10 KG, VODĚ ODOLNÁ</t>
  </si>
  <si>
    <t>Voděodolná kompaktní digitální váha s velkým integrovaným LCD displejem. Velmi spolehlivá s provozem na síť i baterie. Vhodná do všech provozů včetně možnosti použití ve vlhkých, mokrých a prašných podmínkách. Váživost: 4/10 kg (dvourozsahová - vyšší přesnost v první polovině váživosti), rozlišení (dílek): 2/5 g, rozměr vážní plochy: 230 x 190 mm, provedení: vážní miska – nerez, kryt váhy – plast. Certifikace: pro obchodní vážení - úřední ověření. Krytí proti vodě a prachu: IP-65.</t>
  </si>
  <si>
    <t>Kompletní nerezová podlahová vana s roštem a protizápachovou uzávěrou. Včetně lemu pro navaření izolace.</t>
  </si>
  <si>
    <t>1000x200x250</t>
  </si>
  <si>
    <t>PRACOVNÍ STŮL, ZÁSUVKA, TECHNISTONE</t>
  </si>
  <si>
    <t>KONTAJNER NA MOUKU</t>
  </si>
  <si>
    <t>Pojízdný kontejner, provedení polypropylen. Obsah 100 litrů.</t>
  </si>
  <si>
    <t>420x750x710</t>
  </si>
  <si>
    <t>DĚLIČKA S VYKULOVÁNÍM TĚSTA, 30 DÍLKŮ</t>
  </si>
  <si>
    <t>Dělička s vykulováním těsta vhodná pro přesné dělení a následné vykoupení těsta na 30 dílků. Nastavení požadované hmotnosti porce 30 - 100 g. Snadné a bezpečné ovládání a nastavení pomocí ovládacích pák, těsto se vkládá na tvarované PE plato s prolisovanými klonky (30 dílků), snadná manipulace. Maximální vsádka těsta 960-2100 g.</t>
  </si>
  <si>
    <t>646x753x1345</t>
  </si>
  <si>
    <t>UNIVERZÁLNÍ ROBOT ALBA - STÁVAJÍCÍ</t>
  </si>
  <si>
    <t>Součástí dodávky bude odborná demontáž, převoz do vlastního skladu, uskladnění po dobu realizace díla, zpětný převoz na místo instalace, montáž a odzkoušení zařízení.</t>
  </si>
  <si>
    <t>570×1070×1140</t>
  </si>
  <si>
    <t>UMYVADLO VČ. BATERIE</t>
  </si>
  <si>
    <t>Celonerezové nástěnné umyvadlo s kolenovým ovládáním a baterií.</t>
  </si>
  <si>
    <t>470x370x225</t>
  </si>
  <si>
    <t>CHLADICÍ SKŘÍŇ 670L - GN 2/1</t>
  </si>
  <si>
    <t>Chladicí skříň s plnými dveřmi, vnitřní a vnější konstrukce z nerezové oceli 304 AISI.  Ovládání plně v souladu s HACCP včetně alarmů. 75mm silná pěnová polyuretanová izolace s plnícím plynem cyklopentanem.  Skrytý výparník garantuje vyšší skladovací kapacitu a méně problémů s korozí výparníku. Mikrospínač vypne ventilátor při otevření dveří. Vestavěná chladicí jednotka, nucená cirkulace vzduchu; automatické odmrazování s následným odpařením kondenzátu.  Provozní teplota: -2/+10°C. Pro okolní teplotu do +43°C. Chladivo v chladicím okruhu: R290.</t>
  </si>
  <si>
    <t>PRACOVNÍ STŮL, DŘEZ</t>
  </si>
  <si>
    <t>DESKA BÍLÁ , NIEROLENOVÁ</t>
  </si>
  <si>
    <t>Krájecí deska vyrobena z polyetylenu o jakostní hustotě PE 500 s protiskluzovými nožkami.</t>
  </si>
  <si>
    <t>Nerezová konstrukce, bílá plastová deska (NIEROLEN) tl. 60 mm.</t>
  </si>
  <si>
    <t>HNACÍ JEDNOTKA PRO UNIVERZÁLNÍ ROBOT</t>
  </si>
  <si>
    <t>SERVÍROVACÍ VOZÍK SVAŘENÝ, 2x POLICE, 4 KOLEČKA</t>
  </si>
  <si>
    <t>Servírovací nerezový vozík, 2x police, 4 kolečka, z toho 2 s brzdou, svařená konstrukce. Police mají prolisované zvednuté okraje, rohy jsou zpevněny dvojitým a uzavřeným ohybem. Nosnost 120 kg.</t>
  </si>
  <si>
    <t>900x600x950</t>
  </si>
  <si>
    <t>AUTOMATICKÉ FORMOVACÍ STOLNÍ ZAŘÍZENÍ</t>
  </si>
  <si>
    <t>NEREZOVÝ REGÁL, 4 POLICE</t>
  </si>
  <si>
    <t>NEUTRÁL DÍL VČETNĚ PODESTAVBY, DVÍŘKA</t>
  </si>
  <si>
    <t>KOTEL, EL, 240L, NEPŘÍMÝ, HRANATÝ,1200MM - STÁVAJÍCÍ ZAŘÍZENÍ</t>
  </si>
  <si>
    <t>PŘÍSLUŠENSTVÍ</t>
  </si>
  <si>
    <t>1200x500x250</t>
  </si>
  <si>
    <t>KOTEL, EL., 150 Ltr., NEPŘÍMÝ, AUTOMAT, Š.800MM - STÁVAJÍCÍ ZAŘÍZENÍ</t>
  </si>
  <si>
    <t>Montážní sada pro instalaci zařízení D02 na stavební sokl.</t>
  </si>
  <si>
    <t>Montážní sada pro instalaci zařízení D05 na stavební sokl.</t>
  </si>
  <si>
    <t>Montážní sada pro instalaci zařízení D04 na stavební sokl.</t>
  </si>
  <si>
    <t>1400x500x250</t>
  </si>
  <si>
    <t>INDUKČNÍ SPORÁK, 4 ZÓNY, 4x5kW, VČETNĚ PODESTAVBY</t>
  </si>
  <si>
    <t>2400x200x250</t>
  </si>
  <si>
    <t>TÁLOVÝ SPORÁK, EL., 2 VARNÉ ZÓNY, VČETNĚ PODESTAVBY</t>
  </si>
  <si>
    <t>ELEKTRICKÝ KONVEKTOMAT, 20x 1/1 GN, BOJLEROVÝ VÝVIN PÁRY</t>
  </si>
  <si>
    <t>850x775x1014</t>
  </si>
  <si>
    <t>561x824x1743</t>
  </si>
  <si>
    <t>ELEKTRICKÝ KONVEKTOMAT, 10x 1/1 GN, BOJLEROVÝ VÝVIN PÁRY</t>
  </si>
  <si>
    <t>Celonerezové provedení, vsuvy na GN.</t>
  </si>
  <si>
    <t>TURBO MIXER, VARIABILNÍ RYCHLOST</t>
  </si>
  <si>
    <t>628x1556x1122</t>
  </si>
  <si>
    <t>D.27a</t>
  </si>
  <si>
    <t>POVINNÉ PŘÍSLUŠENSTVÍ K POZICI D27</t>
  </si>
  <si>
    <t>Dvouplášťové, izolované provedení, vyrobený z chromniklové oceli 18/10 - rozteč lisovaných vsunů 75 mm (umožňuje snadné čištění), digitální termostat s regulací teploty +30 °C až +90 °C , aktivní ohřev - ventilátor a topné těleso na vnitřní zadní stěně vozíku,  dno vozíku tvořeno vaničkou pro zachycení kondenzátu, madlo pro transport na zadní straně vozíku,  el. šňůra s vidlicí a odkládací zásuvka na zadní straně vozíku, 4 × kolečko otočné pr. 125 mm, z toho 2× s brzdou, uzavírání: klika se zámkem. Rohové nárazníky na bocích vozíku, vedle dveří, zapuštěná madla pro snadnější manipulaci s vozíkem, jednokřídelné uzamykatelné dveře s těsněním, aretace otevřených dveří, počet zásuvů: 15, hmotnost: 78 kg. Kapacita: 15 x GN 2/1-65 nebo 30 x GN 1/1-65 nebo 5 x GN 2/1-200 nebo 10 x GN 1/1-200 nebo 7 x GN 2/1-100 (nebo 150) + 1 x GN 2/1-65 nebo 14 x GN 1/1-100 (nebo 150) + 2 x GN 1/1-65.</t>
  </si>
  <si>
    <t>SAMONAVÍJECÍ BUBEN + ROZSTŘIKOVAČ</t>
  </si>
  <si>
    <t>Celonerezová konstrukce, 20 m hadice, vodící válečky, rostřikovač DINGO.</t>
  </si>
  <si>
    <t>270x480x450</t>
  </si>
  <si>
    <t>800x800x750</t>
  </si>
  <si>
    <t>1750x800x750</t>
  </si>
  <si>
    <t>ELEKTRICKÁ MULTIFUNKČNÍ PÁNEV, 2x25 L</t>
  </si>
  <si>
    <t>1100x938</t>
  </si>
  <si>
    <t>POVINNÉ PŘÍSLUŠENSTVÍ</t>
  </si>
  <si>
    <t>2x rameno pro automatické zveedání
1x fritovací koš
1x stěrka
1x varný koš
1x síto
1x čistící houbička
2x rošt na dno pánve</t>
  </si>
  <si>
    <t>PODESTAVBA POD MULTIFUNKČNÍ PÁNEV</t>
  </si>
  <si>
    <t>Podestavba pod multifunkční pánev se 2 výsuvnými plošinami a 8 páry nosných lišt pro GN nádoby. Zapláštěná podestavba. Umístěno na stavebním soklu.</t>
  </si>
  <si>
    <t>1200x200x250</t>
  </si>
  <si>
    <t>RUČNÍ TYČOVÝ MIXÉR, 553 MM, 450 W</t>
  </si>
  <si>
    <t>Ruční tyčový mixér s plynulou elektronickou regulací otáček, maximální rychlost 9000 otáček / minutu. Mixér je možné použít přímo v hrních i při vaření.  Snadná montáž i demontáž díky bajonetovému upínacímu systému. Části přicházející do styku s potravinami - odnímatelná tyč s mixerem je snadno rozebíratelná pro čištění bez nutnosti nářadí. Tyč a nůž lze umývat v myčce nádobí. Motor má vzduchový chladicí systém a ochranu proti přehřátí (pro případ  dlouhotrvajícího intenzivního používání). Motor chráněn proti vodě (ovládání stupeň krytí IP55, celý mixér stupeň krytí IP34). Příslušenství: 1 x Nerezová tyč 553mm.</t>
  </si>
  <si>
    <t>BLIXER, 7,5 LITRŮ</t>
  </si>
  <si>
    <t>Stolní blixér vhodný pro přípravu kašovité stravy v nemocnicích, kojeneckých ústavech, ÚSP a jeslích. Speciální typ kutru, který kombinuje funkci mixéru a kutru a umožňuje:
rozmělnění surovin / přípravu mixovaných jídel ze syrových, nebo vařených surovin – v tekuté, polotekuté a kašovité formě / realizaci pokrmů se změněnou strukturou podávané individuálně ve zdravotnických zařízeních / přípravu chuťovek, předkrmů, zákusků, šlehaných krémů, emulzí nebo i specialit. Dvě regulace rychlosti ,timer, pulsní tlačítko, kovový kdyt motorového bloku. Příkon 1500 W, jednoráz. zpracovávané množství 3 - 25 porcí, 0,6 - 4,8 kg. Základní vybavení:
nerezová nádoba, stírací zařízení víka a nádoby,
nůž s jemným zubatým ostřím</t>
  </si>
  <si>
    <t>MULTIFUNKČNÍ PÁNEV TLAKOVÁ SKLOPNÁ, 150 LITRŮ</t>
  </si>
  <si>
    <t>1x stěrka, 1x rameno pro autmatické zvedání, 3x varný koš, 1x síto, 3x rošt na dno pánve, 1x čistící houbička.</t>
  </si>
  <si>
    <t>1030x894x1078</t>
  </si>
  <si>
    <t>1365x894x1078</t>
  </si>
  <si>
    <t>VOZÍK PRO MULTIFUNKČNÍ PÁNVE, VÝŠKOVĚ STAVITELNÝ</t>
  </si>
  <si>
    <t>650x530</t>
  </si>
  <si>
    <t>603x605x1096</t>
  </si>
  <si>
    <t>1000x600x250</t>
  </si>
  <si>
    <t>Pracovní stůl otevřený, 2x police, pojízdné provedení.</t>
  </si>
  <si>
    <t>KONVEKTOMAT 10xGN 1/1 - STÁVAJÍCÍ</t>
  </si>
  <si>
    <t>CHLADÍCÍ JEDNOTKA ODDĚLENÁ, CHLAZENÁ VZDUCHEM PRO ZCHLAZOVAČ/ZMRAZOVAČ 20x1/1</t>
  </si>
  <si>
    <t>1414x1000x781</t>
  </si>
  <si>
    <t xml:space="preserve">Stolní kráječ chleba, možnost vložit pečivo o max. délce 385 mm a výšce maximálně 140 mm. Tloušťka krajíce 13 mm. Po rozkrájení se přístroj automaticky vypne. </t>
  </si>
  <si>
    <t>315x545x605</t>
  </si>
  <si>
    <t>760x860x950</t>
  </si>
  <si>
    <t>CHLADÍCÍ SYSTÉM</t>
  </si>
  <si>
    <t>CHLADÍCÍ JEDNOTKA EXTERNÍ, CHB ZELENINA</t>
  </si>
  <si>
    <t>CHLADÍCÍ JEDNOTKA EXTERNÍ, PŘÍRUČNÍ SKLAD</t>
  </si>
  <si>
    <t>CHLADÍCÍ JEDNOTKA EXTERNÍ, ZCHLAZOVÁNÍ</t>
  </si>
  <si>
    <t>710x1140x1200</t>
  </si>
  <si>
    <t>SKLOPNÝ KOTEL S MÍCHADLEM, 150 Ltr., EL. - STÁVAJÍCÍ</t>
  </si>
  <si>
    <t>ELEKTRICKÝ KONVEKTOMAT, 20x 1/1 GN, BOJLEROVÝ VÝVIN PÁRY - STÁVAJÍCÍ</t>
  </si>
  <si>
    <t>STOJANOVÝ VOZÍK PRO KONVEKTOMAT 20x GN 1/1 - STÁVAJÍCÍ</t>
  </si>
  <si>
    <t>PODSTAVEC PRO KONVEKTOMAT S ÚCHYTY PRO GN - STÁVAJÍCÍ</t>
  </si>
  <si>
    <t>VAKUOVÁ BALIČKA</t>
  </si>
  <si>
    <t>CHLADÍCÍ BOX ZCHLAZOVÁNÍ + BALENÍ</t>
  </si>
  <si>
    <t>STŮL CHLAZENÝ NA GN, 3 SEKCE, 2x ZÁSUVKA, 1x DVEŘE</t>
  </si>
  <si>
    <t>SESTAVA REGÁLŮ PRO CHLADÍCÍ BOX</t>
  </si>
  <si>
    <t>PODSTAVEC POJÍZDNÝ S ODKLÁDACÍ PLOCHOU</t>
  </si>
  <si>
    <t>POJÍZDNÝ VOZÍK + NÁDOBA 30 ltr.</t>
  </si>
  <si>
    <t>PLANETOVÝ MÍCHACÍ A ŠLEHACÍ PŘÍSTROJ</t>
  </si>
  <si>
    <t>HLAVA NUDLIČKOVACÍ 10 mm</t>
  </si>
  <si>
    <t>HLAVA TENDERIZAČNÍ</t>
  </si>
  <si>
    <t>MLÝNEK NA MASO</t>
  </si>
  <si>
    <t>D.28a</t>
  </si>
  <si>
    <t>ELEKTRICKY VYHŘÍVANÝ VOZÍK 15 x GN 2/1 S VENTILÁTOREM - STÁVAJÍCÍ</t>
  </si>
  <si>
    <t>NÁSTĚNNÁ SKŘÍŇKA OTEVŘENÁ</t>
  </si>
  <si>
    <t>1691x700x800</t>
  </si>
  <si>
    <t>Krouhač zeleniny, pracovní stanice, určeno pro velké gastronomické provozy s maximální denní kapacitou 1000 porcí. Zpracovává syrovou zeleninu, ovoce a na speciálních discích ořechy, parmezán, strouhanku, čokoládu, brambory, křen a mrkev. Lze kostičkovat a hranolkovat. Indukční motor, nerezová hřídel, magentický bezpečnostní systém, celokovový kryt motorového bloku. Výkon krouhače až 1200 kg / hodinu. Počet otáček 375/750 ot. za minutu.</t>
  </si>
  <si>
    <t>865x378x1272</t>
  </si>
  <si>
    <t>I.05a</t>
  </si>
  <si>
    <t>POVINNÉ PŘÍSLUŠENSTVÍ - AUTOMATICKÁ KROUHACÍ HLAVA</t>
  </si>
  <si>
    <t>Plátkuje, vlnkuje, strouhá, nudličkuje, kostičkuje, hranolkuje. Vhodná pro plátkování křehkých produktů (houby), plátkování vařených brambor, strouhání mrkve, brambor a tvrdší zeleniny, kostičkování brambor, ceket, rajských aj, lze použít disky na hranolkování.</t>
  </si>
  <si>
    <t>POVINNÉ PŘÍSLUŠENSTVÍ - MECHANICKÁ KROUHACÍ HLAVA S PŘÍTLAČNOU PÁKOU</t>
  </si>
  <si>
    <t>Plátkuje, vlnkuje, strouhá, nudličkuje, kostičkuje, hranolkuje. Celokovové provedení. Odnímatelné víko s celokruhovou velkokapacitní násypkou a integrovaným tubusem:
1× kruhový plnící otvor o ploše 238 cm2, objem násypky 4,2 l – vhodná pro plátkování, strouhání nebo kostičkování velkoobjemových surovin jako je zleí, celet a salát
1× trubicový otvor o průměru 58 mm- tubus se používá pro nepřerušované krájení dlouhých nebo křehkých druhů zeleniny a ovoce (okurky, cuketa, ředkev, bánány aj.)
páka s posilovačem pohybu – usnadňuje obsluhu a zvyšuje výkonnost.</t>
  </si>
  <si>
    <t>I.05b</t>
  </si>
  <si>
    <t>I.05c</t>
  </si>
  <si>
    <t>I.05d</t>
  </si>
  <si>
    <t>I.05e</t>
  </si>
  <si>
    <t>ZAŘÍZENÍ NA BRAMBOROVOU KAŠI</t>
  </si>
  <si>
    <t>Zařízení na bramborovou kaši bez násypky, průměr 3 mm.</t>
  </si>
  <si>
    <t>I.05f</t>
  </si>
  <si>
    <t>STOLNÍ BLIXÉR, 8 LITRŮ</t>
  </si>
  <si>
    <t>Výkon 5-25 porcí, jednorázově zpracovávané množství 1-5 kg. 2 rychlosti: 1500/3000 otáček za minutu. Nerezová nádoba, min. objem 8 litrů. Kovový motorový blok, pulsní tlačítko. Vybavení: nůž s jemným zubatým ostřím, stírací zařízení víka a nádoby.</t>
  </si>
  <si>
    <t>Profesionální nářezový stroj, v hliníkovém provedení se speciálním keramickým nepřilnavým povrchem (kompletní opláštění včetně vozíku a nože). Všechny komponenty lze snadno demontovat bez nutnosti použití speciálního nářadí. Pohon stroje je zajišťován šnekovým převodem s výkonným bezúdržbovým vzduchem chlazeným motorem. Ke stroji je dodáváno speciální výkonné brusné zařízení. Přesné nastavení síly řezu a uchycení produktu na vozík s odlehčeným pojezdem pro velice snadné krájení. Bezpečné voděodolné ovládání s piezzoelektrickými odolnými spínači. Podstava stroje je vybavena protiskluzovou gumou zamezující nechtěnému pohybu stroje a usazování nečistot pod zařízení. Maximální obdélníkový řez 300x224 mm, nastavený tloušťky řezu 0-24 mm, šikmé uložení vozíku, průměr nože 330 mm.</t>
  </si>
  <si>
    <t>NÁŘEZOVÝ STROJ - POLOAUTOMATICKÝ, GRAVITAČNÍ, 330 MM</t>
  </si>
  <si>
    <t>620x660x510</t>
  </si>
  <si>
    <t>UNIVERZÁLNÍ ROBOT, 30 litrů</t>
  </si>
  <si>
    <t>576x668x1172</t>
  </si>
  <si>
    <t>Univerzální kuchyňský robot, objem kotlíku: 30 lt, 3 rychlosti (99/176/320 ot/min), možnost přídavných zařízení. Základní výbava: kotlík 30 l, metla, hák, míchač, nerezový zákryt, digitální ovládání s časovačem, signalizací a stop tlačítkem a českým popisem stroje.</t>
  </si>
  <si>
    <t>Kotlík 20l s nástavci, redukce 20/30. Příslušenství musí být kompatibilní s robotem K.10.</t>
  </si>
  <si>
    <t>MODULOVÝ REGÁLOVÝ SYSTÉM</t>
  </si>
  <si>
    <t>Regálový systém,duralové provedení, 4 roštové police (plastové výlisky), jednoduchá montáž pomocí šroubováku. Možnost namísto police vložení GN příslušeného rozměru. Police umyvatelné v myčce.</t>
  </si>
  <si>
    <t>3592x475x1700</t>
  </si>
  <si>
    <t>6bm</t>
  </si>
  <si>
    <t>PRACOVNÍ STŮL</t>
  </si>
  <si>
    <t>Pracovní stůl otevřený.</t>
  </si>
  <si>
    <t>NÁSTĚNNÁ POLICE JEDNOPATROVÁ</t>
  </si>
  <si>
    <t>Celonerezová police, nastavitelná výška.</t>
  </si>
  <si>
    <t>1000x300</t>
  </si>
  <si>
    <t>Mycí stůl, prolam pracovní plochy, dřez 800x500 mm, zvýšený lem 300 mm.</t>
  </si>
  <si>
    <t>MYCÍ STŮL, DŘEZ</t>
  </si>
  <si>
    <t>TLAKOVÁ SPRCHA ZE STOLU, RAMÍNKO, KOHOUTKY</t>
  </si>
  <si>
    <t>Tlaková oplachová sprcha se směšovací baterií a napouštěcím ramenem.</t>
  </si>
  <si>
    <t>PRACOVNÍ STŮL, POLICE</t>
  </si>
  <si>
    <t>Pracovní stůl otevřený, police, zvýšený zadní lem 300 mm (nutno ověřit výšku parapetu).</t>
  </si>
  <si>
    <t>1500x800x900</t>
  </si>
  <si>
    <t>MYČKA ČERNÉHO NÁDOBÍ, ZPŘEDU NAKLÁDANÁ</t>
  </si>
  <si>
    <t>Změkčovač na teplou vodu vysokého výkonu, obsah katexové náplně 30l. Kapacita mezi regeneracemi 9.000l při 10°dH.</t>
  </si>
  <si>
    <t>1200x600x1800</t>
  </si>
  <si>
    <t>1100x400x1800</t>
  </si>
  <si>
    <t>POJÍZDNÝ PODSTAVEC - 2x GN 1/1</t>
  </si>
  <si>
    <t>Pojízdný vozík pro krouhač zeleniny, nastavitelné 3 úrovně výšky GN, kapacita pro 2xGN 1/1. Dodáváno bez GN.</t>
  </si>
  <si>
    <t>600x486x916</t>
  </si>
  <si>
    <t>ZÁKLADNÍ SADA DISKŮ, 16 KS</t>
  </si>
  <si>
    <t>PODSTAVEC PRO KROUHAČ ZELENINY</t>
  </si>
  <si>
    <t>720X369X793</t>
  </si>
  <si>
    <t>Pojízdný nerezový podstavec pro 1 gastronádobu 1/1 pro krouhače zleniny. Dodáváno bez GN.</t>
  </si>
  <si>
    <t>Volně stojící kompaktní drtič s odstředivkou (odvodnění), hodinová produkce zpracovaného odpadu až 300 kg. Integrovaná jednotka (drtič, čerpadlo, odstředivka a 15m externí hadice) pro každodenní likvidaci/drcení odpadu. Magnetická past na příbory. Sprcha pro snadné čištění, automatický čistící cyklus. Oddělením vody od organického odpadu dochází ke snížení objemu odpadu až o 80%.  Filtr je při provozu neustále automaticky čištěn. Samočistící cyklus po vypnutí jednotky, kdy je filtr také po dobu 1 minuty automaticky čištěn. Ochrana proti vodě IP54.</t>
  </si>
  <si>
    <t>2580x577x1700</t>
  </si>
  <si>
    <t>1569x577x1700</t>
  </si>
  <si>
    <t>1216x577x1700</t>
  </si>
  <si>
    <t>LEŠTIČKA PŘÍBORŮ + SESTAVA PŘÍSLUŠENSTVÍ</t>
  </si>
  <si>
    <r>
      <t xml:space="preserve">Elektrická leštička a sušička příborů s UV. Kapacita až 4000 kusů příborů za hodinu, </t>
    </r>
    <r>
      <rPr>
        <b/>
        <sz val="11"/>
        <rFont val="Calibri"/>
        <family val="2"/>
        <charset val="238"/>
      </rPr>
      <t>přizpůsobeno pro příbory s max. délkou příboru 250 mm!</t>
    </r>
    <r>
      <rPr>
        <sz val="11"/>
        <rFont val="Calibri"/>
        <family val="2"/>
        <charset val="238"/>
      </rPr>
      <t xml:space="preserve"> Povinné příslušenství: nerezový vozík, držák košíku na příbory, zvuková izolační podložka do košíku, box s kukuřičnou drtí 3 kg, 2x koš na příbory.</t>
    </r>
  </si>
  <si>
    <t>570x520x790</t>
  </si>
  <si>
    <t>POJÍZDNÝ STOJAN POD VAKUOVOU BALIČKU, ZÁSUVKY</t>
  </si>
  <si>
    <t>Pracovní stůl skříňový, otevřený, police, pojízdné provedení.</t>
  </si>
  <si>
    <t>PRACOVNÍ STŮL, POLICE, POJÍZDNÝ</t>
  </si>
  <si>
    <t>Spirálový hnětač těsta, objem kotlíku 120 litrů, pojízdné provedení, dva motory, dvě rychlosti. Elektronický ovládací panel, možnost nastavení času, rychlosti a směru otáčení mísy. Zařízení je v provedení s pevnou hlavou, mísou a výklopným bezpečenostním zákrytem. Náplň celková: 80 kg, náplň mouky max. 50 kg. Objem díže 120 litrů. Otáčky 1 rychlost 101 ot/min. Otáčky 2 rychlosti 203 ot/min.</t>
  </si>
  <si>
    <t>Elektrický tálový sporák, 2 varné zóny (nezávisle nastavitelné), síla ocelového tálu min. 15 mm, teplotní rozsah 80 až 450 °C, rozměr varné plochy min. 350x650 mm. Ochrana proti průniku vody IPX5. Umístěno na stavebním soklu, hygienický standard minimálně HS.</t>
  </si>
  <si>
    <t>Elektrický konvektomat, min. kapacita 20x GN 1/1, podélných zásuvných roštů pro gastronádoby, bojlerový vývin páry, varný systém s režimem drůbež, maso, ryby, vaječné pokrmy / dezerty, přílohy / zelenina, pečivo a metody vaření, jako je smažení, vaření, pečení a grilování. Dynamické proudění vzduchu ve varné komoře, minimálně tři obousměrná kola ventilátoru s miniámlně pěti rychlostmi. Zařízení je vyrobeno z nerezové ušlechtilé oceli DIN 1.4301, má bezešvý vnitřní prostor se zaoblenými rohy, je izolováno proti vyzařování tepla. Bezúdržbový systém odlučování tuků bez přídavného tukového filtru. Zařízení je vybaveno dvířky varné komory se zadním odvětráváním s trojitým sklem, dvířka jsou opatřena jednoruční rukojetí dvířek s dorazovou funkcí.  Zařízení je dále vybaveno minimálně jedním dotykovým barevným displejem, minimální velikost displeje 9 palců. Varná komora má úsporné LED osvětlení s dlouhou životností a automatickou, akustickou a vizuální signalizací procesních kroků. Automatické přizpůsobení místu instalace (nadmořská výška / bod varu) prostřednictvím kalibrace zařízení.</t>
  </si>
  <si>
    <t xml:space="preserve"> Zařízení je schváleno k provozu bez dozoru! Nastavitelná teplota varné komory od +30°C do +300°C. Možnost změny požadovaného výsledku vaření během spuštěného provozního režimu; přepínání do jiného ručního nebo automatického režimu během spuštěného programu. Výroba páry probíhá bez tlaku pomocí generátoru čerstvé páry se samočisticím programem a automatickým odvápněním a péčí, nezávisle na nastavené tvrdosti vody. Provoz bez zařízení na změkčování vody. Zařízení má různé čisticí programy, i bez dozoru přes noc; zařízení automaticky rozpoznává stav znečištění a nahromadění vápenných usazenin v závislosti na dosavadním způsobu používání a podle toho navrhuje nejúčinnější program čištění. Integrovaná ruční sprcha s automatickým navíjením a nastavitelnou funkcí rozprašování a vodního paprsku. Plně integrované rozhraní WLAN bez externí antény a ethernetové rozhraní k připojení ke cloudovému síťovému řešení pro vzdálený přístup a údržbu. Příprava pokrmů ve vnitřním prostoru je možná ve stojanovém vozíku (odstup ližin min. 65 mm) pro vložení 20 roštů nebo plechů (1/1 GN) do podélných zásuvných roštů. České menu včetně integrovaných receptů, funkce vyhledávání v celém obsahu příručky a receptech v zařízení, kontextové zobrazování informací nápovědy.</t>
  </si>
  <si>
    <t>ZÁSOBNÍK NA PAPÍROVÉ RUČNÍKY - DODÁVKA DODAVATELE CHEMIE</t>
  </si>
  <si>
    <t>DÁVKOVAČ TEKUTÉHO MÝDLA - DODÁVKA DODAVATELE CHEMIE</t>
  </si>
  <si>
    <t xml:space="preserve">Multifunkční varné zařízení určené k vaření, restování a fritování a rovněž k vaření při nízké teplotě, k přípravě sous vide, konfitování, vaření s teplotním rozdílem, citlivé vaření k šetrné přípravě citlivých produktů. Užitný objem: minimálně 2x25 litrů, 2 nádoby (provedení jedné nádoby není přípustné). Teplotní rozsah +30 °C až +250 °C, flexibilní rozdělení dna pánve na zóny s rozdílnými teplotami. Rychlost ohřevu dna na +200 °C za max. 4 minuty. Zařízení je vybaveno automatickými procesy přípravy pokrmů. Grafické zobrazování procesu vaření se všemi parametry vaření a s vypočítaným koncem vaření. Každá nádoba má vpichovou sondu na měření teploty s 6-ti měřícími body. Zařízení je vybaveno motoricky ovládaným a časově nastavitelným systémem automatického zvedání a spouštění košů. Zařízení má automatický přívod vody k plnění varné nádoby vodou s přesností nastavení na 1 litr. Možnost nakonfigurovat nejrůznější uživatelské profily a uživatelská práva. Minimálně 9 palcový skleněný barevný displej s dotykovou obrazovkou. Zařízení je vybaveno výsuvnou hadicovou sprchou s automatickým navíjením. Vestavěná zásuvka 230 V. Integrované rozhraní WLAN bez externí antény, připojení pro vzdálený přístup a údržbu.Zařízení je schváleno k provozu bez dozoru (noční vaření). </t>
  </si>
  <si>
    <t>K plnění varné nádoby i ke skladování a filtrování oleje. S předehřevem k rozpouštění ztuženého tuku nebo chlazeného oleje. Je možné čerpání horkého tuku do teploty +180 °C. Kapacita: 49 l. Plnění pánve elektrickým čerpadlem a otočnou plnící trubicí. Průtok 5 litrů za minutu. Automatické vypnutí čerpadla po skončení procesu plnění nádoby.</t>
  </si>
  <si>
    <t>ZAŘÍZENÍ MUSÍ BÝT PLNĚ KOMPATIBILNÍ S MULTIFUNKČNÍ PÁNVÍ F.05 A F.06!</t>
  </si>
  <si>
    <t>Vozík, kapacita GN 2/1, výškově nastavitelný ve čtyřech stupních. Rukojeť je sklopná, díky čemuž je zařízení velmi skladné. Model 2/1 je výškově nastavitelný ve dvou stupních pro ergonomickou práci. Výška zásuvu 540-740 mm.</t>
  </si>
  <si>
    <t>- automatické odvzdušnění duplikátoru kotle
- teplotní senzor ve dně kotle
- programovatelné dávkování vody
- hlavní bezpečnostní vypínač instalovaný přímo na zařízení
- roštové síto
- oplachová sprcha včetně  kartáčového nástavce
- kartáčový mycí nástavec na míchadlo
- míchací nástavec roštový s bočními a spodními teflonovými stěrkami</t>
  </si>
  <si>
    <t>ŠOKOVÝ ZMRAZOVAČ, 6x GN1/1 - 15KG PŘÍČNĚ</t>
  </si>
  <si>
    <t>Šokový zchlazovač a zmrazovač, kapacita 6xGN 1/1 - 20 mm. Kapacita zchlazování 10,8/19,5kg (NF/UK); zmrazování 10,8/15,2kg (NF/UK). Dveřní mikrospínač, komora s oblými rohy, AISI 304. Zchlazovací programy "soft i hard" řízené časem, automatický program řízený vpichovou soundou. Algoritmus pro výpočet zbývajícího času. Aukustický signál po dokončení procesu. Po ukončení procesu auotmatické přepnutí do režimu skladování při +2°C nebo -18°C. Chladící výkon min. 1000 W. Součástí výbavy je bodová teplotní sonda.</t>
  </si>
  <si>
    <t>Hnací jednotka pro univerzální robot, otáčky hřídele 180/360 ot. / min., kompatibilta s pojízdným strojanem a přídavným zařízením. Konstrukce z nerezové oceli, integrovaná ochrana motoru proti přehřátí. Stupeň krytí IP 65, kapacita až 1000 kg / hodinu.</t>
  </si>
  <si>
    <t>Stabilní nerezový podstavec pod univerzální robot B.07, pojízdné provedení.</t>
  </si>
  <si>
    <t xml:space="preserve">Pojízdný vozík s nádobou na 30 litrů, kompatibilní s univerzálním robotem B.07. Pojízdné provedení, 3 kolečka, odnímatelná nádoba z nerezové oceli, minimální kapacita 30 litrů, rukojeť. </t>
  </si>
  <si>
    <t>Planetový míchací a šlehací nástavec k univerzálnímu robotu B.07. Vyrobeno z nerezové oceli, kapacita 40 litrů. Povinné příslušenství: 1x šlehací metla, 1x míchací metla, 1x hnětací hák.</t>
  </si>
  <si>
    <t>Nudličkovací hlava, nože vyrobena z ušlechtilé oceli. Dopravní válečky, distanční kroužky a hřebeny jsou poté vyrobeny z vysoce pevného polyoxymetylenu. Přístroj se snadno čistí a ošetřuje. Nudličkovací hlava je opatřena velice kvalitním řezným složením s nerezavějícími ostrými kruhovými noži. Průměr má 10 mm. Slouží ke krájení čínského zelí, salátu, pažitky, petržele, masa, uzenin a podobných surovin.</t>
  </si>
  <si>
    <t>Tenderizační nástavec.</t>
  </si>
  <si>
    <t>Povinné vybavení univerzálního robotu B.07.</t>
  </si>
  <si>
    <t>HLAVA NAKLEPÁVACÍ NASTAVITELNÁ</t>
  </si>
  <si>
    <t>Hlava naklepávací 1 až 5 mm, válcová sada se dá snadno vyjmout a umýt v myčce. Určena k naklepávání telecího, drůbežího a hovězího masa.</t>
  </si>
  <si>
    <t>KRYT PRO NAKLEPÁVACÍ NÁSTAVEC</t>
  </si>
  <si>
    <t>Krájecí složení z nožové oceli s magnetickým zabezpečovacím zařízením, včet. pětinásobného krájecího složení, průměr 82 mm (skládá se z předřezače, 2 kruhových nožů, děrovaného kotouče 13 mm a děrovaného kotouče 5 mm).</t>
  </si>
  <si>
    <t>PŘÍSLUŠENSTVÍ K ROBOTU A.11 - MLÝNEK NA MÁK</t>
  </si>
  <si>
    <t>Přípojný strojek na mletí máku pro robot A.11, celokovové provedení, 2x broušený mlecí kámen, regulační víko.</t>
  </si>
  <si>
    <t>ADAPTÉR MULTIFUNKČNÍ</t>
  </si>
  <si>
    <t>NEUTRÁL DÍL VČETNĚ PODESTAVBY</t>
  </si>
  <si>
    <t>800x930x750</t>
  </si>
  <si>
    <t>Součástí dodávky bude odborná demontáž, převoz do vlastního skladu dodavatele GASTRO, uskladnění po dobu realizace díla, zpětný převoz na místo instalace, montáž a odzkoušení zařízení. Dodavatel zodpovídá za odborné provedení demontáže a zpětné montáže, aby nedošlo k porušení záručních podmínek.</t>
  </si>
  <si>
    <t>Součástí dodávky není instalace do podlahy. Zabudování vpusti provede profese STAVBA.</t>
  </si>
  <si>
    <t>Součástí dodávky GASTRO bude: demontáž, uskladnění, montáž.</t>
  </si>
  <si>
    <t>Neutrální díl včetně podestavby. Pracovní deska bude navazovat na ostatní moduly varného bloku, aby vznikl kompaktní blok sražený na vlasovou spáru. Umístěno na stavebním soklu, hygienický standard podestavby min. HS.</t>
  </si>
  <si>
    <t>Neutrální modul včetně podestavby, čelní zásuvka. Pracovní deska bude navazovat na ostatní moduly varného bloku, aby vznikl kompaktní blok sražený na vlasovou spáru. Umístěno na stavebním soklu, hygienický standard podestavby min. HS.</t>
  </si>
  <si>
    <t>VODOVODNÍ BATERIE DO VARNÉHO BLOKU, OTOČNÉ RAMÍNKO</t>
  </si>
  <si>
    <t>400x930x750</t>
  </si>
  <si>
    <t>NEUTRÁL. MODUL SE ZÁSUVKOU, Š. 400 MM, PODESTAVBA</t>
  </si>
  <si>
    <t>Bude instalováno na stavebním soklu výšku 100 mm.</t>
  </si>
  <si>
    <t>Neutrální modul musí navazovat na stávající elektrický kotel D05. Oba moduly budou sraženy k sobě na vlasovou spáru. Bude instalováno na stavebním soklu výšku 100 mm.</t>
  </si>
  <si>
    <t>Součástí dodávky GASTRO bude: demontáž, uskladnění, montáž. Bude instalováno na stavebním soklu výšku 100 mm.</t>
  </si>
  <si>
    <t>Součástí dodávky GASTRO bude: demontáž, uskladnění, montáž.Bude instalováno na stavebním soklu výšku 100 mm.</t>
  </si>
  <si>
    <t>Neutrální modul musí navazovat na stávající elektrický kotel D02. Oba moduly budou sraženy k sobě na vlasovou spáru. Bude instalováno na stavebním soklu výšku 100 mm.</t>
  </si>
  <si>
    <t>Elektrická fritéza 2x15 litrů, topná tělesa budou umístěna mimo vanu, teplotní rozsah 105 - 185 °C, podestavba uzavřená dvířky. Bezpečnostní termostat zabraňující přehřátí, vypouštění oleje do sběrné nádoby v podestavbě (součást zařízení). Vyrobeno z nerez oceli AISI 304, ochrana proti průniku vody IPX 5. Součástí dodávky je 2x koš.</t>
  </si>
  <si>
    <t>- 1x mřížka na polévku, průměr otvorů minimálně 8 mm
- 1x hlava pro mixování polévek
- 1x hlava pro mixování v multifunkčních pánvích
- 1x krátká tyč pro mixování v multifunkčních pánvích
- 1x tyč dlouhá min. 500 mm
- 1x hlava pro mixování polévek v multifunčkních pánvích s nízkou hladinou tekutiny</t>
  </si>
  <si>
    <t>Mobilní turbomixér, konstrukce z nerez oceli, výškově stavitelný. Variabilní nastavení rychlosti v rozsahu 630 až 1700 otáček za minutu, výkon 1500 W. Mixovací tyč lze snadno demontovat bez
použití nářadí a lze ji rozložit na samostatné
části: tyč, hřídel, ložisko a rotor. Všechny části přicházející do styku s potravinami jsou v souladu s 1935/2004/EC. Mixér bude schopen mixovat v kotlík a multifunkčních pánvích s nízkou hladinou.</t>
  </si>
  <si>
    <r>
      <t xml:space="preserve">Chlazený stůl na GN, 3 sekce, 4x zásuvka + 1x dvířko. Umístěno na stavebním soklu, </t>
    </r>
    <r>
      <rPr>
        <b/>
        <sz val="11"/>
        <rFont val="Calibri"/>
        <family val="2"/>
        <charset val="238"/>
      </rPr>
      <t>hygienický standard minimálně H1!</t>
    </r>
  </si>
  <si>
    <t>F.12a</t>
  </si>
  <si>
    <t>POVINNÉ PŘÍSLUŠENSTVÍ K STÁVAJÍCÍMU KOTLI</t>
  </si>
  <si>
    <t>Dodavatel GASTRO musí v rámci opětovné montáže dodat novou instalační sadu pro kotvení míchacích kotlů do podlahy.</t>
  </si>
  <si>
    <t>POTRUBÍ, CHLADIVO</t>
  </si>
  <si>
    <t>Součástí dodávky GASTRO nejsou stavební průrazy, začištění ani požádní uzávěrky. STAVBA připraví dle podkladu GASTRO.</t>
  </si>
  <si>
    <t>Součástí dodávky GASTO bude nezbytný materiál pro propojení jednotky a šokeru.</t>
  </si>
  <si>
    <t>Vzduchem chlazená jednotka, typ chladiva R452A. Chladící výkon minimálně 13 000 W. Váha 188 kg.</t>
  </si>
  <si>
    <t>ZAVÁŽECÍ KLEC S VOZÍKEM, 20x GN 1/1</t>
  </si>
  <si>
    <r>
      <t>Vakuová komora se zaoblenými rohy má délku komory 420 mm, šířku lišty (max. šířka sáčku) 420 mm a výšku komory 180 mm. Bezdrátová těsnící lišta  3,5 mm je jednoduše vyjímatelná pro snadnou údržbu. Uvnitř vakuové komory je vložena speciální deska (lehce odnímatelná), ta slouží ke správnému umístění produktu určeného k vakuování a zkrácení délky vakuovacího cyklu. Šikmá vložka slouží k vakuování tekutin.</t>
    </r>
    <r>
      <rPr>
        <b/>
        <sz val="11"/>
        <rFont val="Calibri"/>
        <family val="2"/>
        <charset val="238"/>
        <scheme val="minor"/>
      </rPr>
      <t xml:space="preserve"> Výkon vývěvy je minimálně 16 m3/h. </t>
    </r>
    <r>
      <rPr>
        <sz val="11"/>
        <rFont val="Calibri"/>
        <family val="2"/>
        <charset val="238"/>
        <scheme val="minor"/>
      </rPr>
      <t>Digitální ovládání. Doba pracovního cyklu 20-40 sekund. Vakuová balička je opatřena standardní časovou kontrolou, senzorem vakua a automatickým servisním programem údržby vakuového čerpadla.</t>
    </r>
  </si>
  <si>
    <t>Regálový systém z korozivzdorné oceli, 4 patra plných plat hl. 440 mm.</t>
  </si>
  <si>
    <t>Chladicí box, externí agregát, PUR panel min. tl. 75 mm, bez podlahy, systém napojení panelů pero-drážka (zámkový spojovací systém). Podlaha boxu bude stavebně izolována. Další specifikace viz soupis standardů.</t>
  </si>
  <si>
    <t>R.01</t>
  </si>
  <si>
    <t>R.02</t>
  </si>
  <si>
    <t>R.03</t>
  </si>
  <si>
    <t>cena celkem bez DPH</t>
  </si>
  <si>
    <t>DRTIČ ODPADU, 300 KG/HOD, S ODSTŘEDĚNÍM A ODVODNĚNÍM</t>
  </si>
  <si>
    <t>1500x200x250</t>
  </si>
  <si>
    <t>PRACOVNÍ STŮL S POLICÍ, POJÍZDNÝ</t>
  </si>
  <si>
    <t>Pracovní stůl otevřený, spodní police, pojízdný provedení.</t>
  </si>
  <si>
    <t>900x700x900</t>
  </si>
  <si>
    <t>1900x1600x450</t>
  </si>
  <si>
    <t>N.07</t>
  </si>
  <si>
    <t>N.01</t>
  </si>
  <si>
    <r>
      <t xml:space="preserve">Opláštění PUR panelové izolace je bíle lakovaný (RAL9010), žárově pozinkovaný ocelový plech (min. tl. 0,6 mm). Vnější viditené opláštění PUR panelové izolace je plechem z korozivzdorné oceli tl. 0,6 mm (svislý brus). Tloušťka izolace je min. 75 mm. Podlaha pro chladící boxy je izolována stavebně. Stěnové PUR panely jsou položeny do U lišt přímo na "konečnou" stavební podlahu.Vjezd do boxu bude bezprahový.
</t>
    </r>
    <r>
      <rPr>
        <b/>
        <sz val="9"/>
        <color theme="1"/>
        <rFont val="Calibri"/>
        <family val="2"/>
        <scheme val="minor"/>
      </rPr>
      <t>Povinná vybava boxů:</t>
    </r>
    <r>
      <rPr>
        <sz val="9"/>
        <color theme="1"/>
        <rFont val="Calibri"/>
        <family val="2"/>
        <scheme val="minor"/>
      </rPr>
      <t xml:space="preserve">
- Ovládací panel vč. digitálního zobrazení teploty.
- Osvětlení CHM (Em min. 100 lx, přírodní bílá), svítidlo LED vč. elektrorozvodů
- Teploměr prostorové teploty v CHB (měřidlo, součást regulátoru Dixell)
- Zakrytí svislé mezery mezi stěnami CHB a stavbou
- Stavební průrazy nejsou součástí dodávky GASTRO (zajistí stavba) včetně jejich začištění a uzavření</t>
    </r>
  </si>
  <si>
    <t>Pro KCHJ samostatně jištěný el. přívod 230V / 1,85kW / 25A(C) vč. uzemňovacího vodiče.</t>
  </si>
  <si>
    <t>Kompletní dodávka včetně potrubí, vedení potrubí, chladiva a zprovoznění.</t>
  </si>
  <si>
    <t>viz výkres</t>
  </si>
  <si>
    <t>EL. ZÁSUVKA 230V</t>
  </si>
  <si>
    <t>INGENEERING ZAKÁZKY</t>
  </si>
  <si>
    <t>V rámci cenové nabídky uchazeč zohlední následující rozsah prací, které bude zahrnovat realizace GASTRO:
- revizi projektu napojovacích bodů a technických požadavků, výstup v el. formě (PDF, DWG)
- 1x účast projektanta při konzultaci instalační projektové dokumentace (pokud bude vyžadováno)
- telefonická konzultace s jednotlivými profesemi v průběhu přípravy instalací
- 1x komplexní kontrola správnosti provedení instalací před jejich zakrytím po vyzvání odpovědnou osobou určenou objednavatelem
- doměření nerezového nábytku
- vydání dokumentace skutečného provedení (PDF, DWG)</t>
  </si>
  <si>
    <t>Cena za dopravu, montáž a zaškolení zahrnuje následující rozsah prací:
- dopravu na místo montáže
- instalační materiál
- rozbalení zařízení a připojení zařízení na instalační body
- kalibraci a seřízení zařízení, pokud je vyžadováno, vč. kontroly funkčnosti
- zaškolení obsluhy oprávněnou osobou
- vyhotovení předávacích protokolů a předání návodů k obsluze</t>
  </si>
  <si>
    <t>Příslušenství musí být kompatibilní s robotem A.11.</t>
  </si>
  <si>
    <t>E.12</t>
  </si>
  <si>
    <t>ODSÁVACÍ STROP - DODÁVKA VZT</t>
  </si>
  <si>
    <t>F.21</t>
  </si>
  <si>
    <t>Výkon garantován při okolní teplotě + 43 ° C (klimatická třída 5).</t>
  </si>
  <si>
    <t>6-BODOVÁ VPICHOVÁ SONDA PRO ŠOKOVÝ ZCHLAZOVAČ / ZMRAZOVAČ</t>
  </si>
  <si>
    <t>UV LAMPA</t>
  </si>
  <si>
    <t>ZCHLAZOVAČ A ZMRAZOVAČ 20GN 1/1, 100 KG /85 KG, EXTERNÍ CHL. JEDNOTKA NA STŘEŠE, ROZSAH TEPLOT +40 AŽ -40 °C</t>
  </si>
  <si>
    <t>Umožňuje hygienický cyklus s UV lampou.</t>
  </si>
  <si>
    <t>PRACOVNÍ STŮL SKŘÍŇOVÝ OTEVŘENÝ</t>
  </si>
  <si>
    <t>900x800x750</t>
  </si>
  <si>
    <t>Pracovní stůl pojízdný, spodní police. Určeno pro vakuovakou baličku. Pod pracovní deskou minimálně 2 zásuvky.</t>
  </si>
  <si>
    <t>AUTOMATICKÝ ZMĚKČOVAČ VODY</t>
  </si>
  <si>
    <t>ODSÁVAČ PAR</t>
  </si>
  <si>
    <t xml:space="preserve">Nerezový odsávač par včetně tukových filtrů a vypouštěcího kohoutku. </t>
  </si>
  <si>
    <t>DEMONTÁŽ, EKOLOGICKÁ LIKVIDACE</t>
  </si>
  <si>
    <t>1.PP</t>
  </si>
  <si>
    <t>Demontáž provede dodavatel GASTRO. Myčka bude uskladněna v prostoru nemocnice. Zapojení stroje provede dodavatel GASTRO.</t>
  </si>
  <si>
    <t>FORMY NA TVAROVÁNÍ MASA - DODÁVKA INVENTÁŘE</t>
  </si>
  <si>
    <t>Automatický formovač masových směsí vhodný pro výrobu polotovarů. Mohou být použity různé kombinace ingrediencí: hovězí maso, vepřové ,kuřecí, kousky vajíček nebo zeleniny apod. Vyrobeno z nerez oceli AISI304 s polyethylenovými doplňky, vyměnitelný tvarovací válec umožňuje volbu tvarů ve standardu hamburger (karabanátek) nebo kuličky. Zařízení je možné snadno rozebrat a vyčistit. Objem násypky 18 litrů, produkce až´1000 porcí / hod.</t>
  </si>
  <si>
    <t>Formovací zařízení je možné doplnit o další formy na tvarování masa. Bude případně předmětem dodávky kuchyňského inventáře.</t>
  </si>
  <si>
    <t>1800x900x900</t>
  </si>
  <si>
    <t>800x600x1800</t>
  </si>
  <si>
    <t>1400x1400x450</t>
  </si>
  <si>
    <t>ODSAVAČ PAR</t>
  </si>
  <si>
    <t>2500x1400x450</t>
  </si>
  <si>
    <t>VSTUPNÍ STŮL VÁLEČKOVÝ</t>
  </si>
  <si>
    <t>Vstupní stůl k mycímu stroji, dlouhé válečky, mělká vana s odpadem.</t>
  </si>
  <si>
    <t>100x750x900</t>
  </si>
  <si>
    <t>VSTUPNÍ STŮL K MYCÍMU STROJI ROHOVÝ</t>
  </si>
  <si>
    <t>VSTUPNÍ MYCÍ STŮL VÁLEČKOVÝ, HLUBOKÁ VANA.</t>
  </si>
  <si>
    <t>Rohový stupní stůl k mycímu stroji, zvýšený lem 300 mm.</t>
  </si>
  <si>
    <t>Mycí stůl, hluboká mvana, krátké válečky, odpad. Zvýšený zadní lem 300 mm.</t>
  </si>
  <si>
    <t>1200x750x900</t>
  </si>
  <si>
    <t>Celonerezové provedení, bez osvětlení.</t>
  </si>
  <si>
    <t>Pracovní stůl válečkový, dlouhé válečky, zvýšený lem 300 mm.</t>
  </si>
  <si>
    <t>TŘÍDÍCÍ PŘÍJMOVÝ STŮL, PROLAM, 2x SHOZ ODPADU</t>
  </si>
  <si>
    <t>2600x1200x900</t>
  </si>
  <si>
    <t>3350x560</t>
  </si>
  <si>
    <t>-</t>
  </si>
  <si>
    <r>
      <rPr>
        <b/>
        <sz val="9"/>
        <rFont val="Calibri"/>
        <family val="2"/>
        <scheme val="minor"/>
      </rPr>
      <t>Podlahové vpusti</t>
    </r>
    <r>
      <rPr>
        <sz val="9"/>
        <rFont val="Calibri"/>
        <family val="2"/>
        <scheme val="minor"/>
      </rPr>
      <t xml:space="preserve">
Vyrobené z nerezové oceli AISI 304 (s výjimkou stavitelný nožiček), tloušťka těla vpusti je minimálně 1,5 mm, materiál zápachové uzávěry minimálně 1,5 nerez, tloušťka jednotlivých roštů minimálně 2 mm. Instalace podlahových vpustí je dodávkou STAVBY.</t>
    </r>
  </si>
  <si>
    <r>
      <rPr>
        <b/>
        <sz val="9"/>
        <rFont val="Calibri"/>
        <family val="2"/>
        <scheme val="minor"/>
      </rPr>
      <t>Dřezy</t>
    </r>
    <r>
      <rPr>
        <sz val="9"/>
        <rFont val="Calibri"/>
        <family val="2"/>
        <scheme val="minor"/>
      </rPr>
      <t xml:space="preserve">
Všechny dřezy musí být se zakulacenými rohy a svahem k výpusti. Mohou být hladké nebo profilované. Na spodní hraně osazeny proti vlhkosti odolným protihlukovým materiálem.
</t>
    </r>
    <r>
      <rPr>
        <b/>
        <sz val="9"/>
        <rFont val="Calibri"/>
        <family val="2"/>
        <scheme val="minor"/>
      </rPr>
      <t>Otevřené mycí stoly</t>
    </r>
    <r>
      <rPr>
        <sz val="9"/>
        <rFont val="Calibri"/>
        <family val="2"/>
        <scheme val="minor"/>
      </rPr>
      <t xml:space="preserve">
Provedení jako otevřené pracovní stoly. Krycí plech/zákryt / dřezu třístranný a přivařený. Výška zákrytu je podle hloubky dřezu, aby byl kompletně zakrytý.</t>
    </r>
    <r>
      <rPr>
        <sz val="9"/>
        <color rgb="FFFF0000"/>
        <rFont val="Calibri"/>
        <family val="2"/>
        <scheme val="minor"/>
      </rPr>
      <t xml:space="preserve">
</t>
    </r>
    <r>
      <rPr>
        <b/>
        <sz val="9"/>
        <color rgb="FFFF0000"/>
        <rFont val="Calibri"/>
        <family val="2"/>
        <scheme val="minor"/>
      </rPr>
      <t xml:space="preserve">
</t>
    </r>
    <r>
      <rPr>
        <b/>
        <sz val="9"/>
        <rFont val="Calibri"/>
        <family val="2"/>
        <scheme val="minor"/>
      </rPr>
      <t>Chlazené stoly</t>
    </r>
    <r>
      <rPr>
        <sz val="9"/>
        <rFont val="Calibri"/>
        <family val="2"/>
        <scheme val="minor"/>
      </rPr>
      <t xml:space="preserve">
Vnitřek i vnějšek z CNS, izolace, bez FCKW, vyjímatelné magnetické těsnění, </t>
    </r>
    <r>
      <rPr>
        <b/>
        <sz val="9"/>
        <rFont val="Calibri"/>
        <family val="2"/>
        <charset val="238"/>
        <scheme val="minor"/>
      </rPr>
      <t>hygienické provedení min. H1</t>
    </r>
    <r>
      <rPr>
        <sz val="9"/>
        <rFont val="Calibri"/>
        <family val="2"/>
        <scheme val="minor"/>
      </rPr>
      <t>-vnitřní vana zavařena / bez použití tmelicího materiálu –např.silikonu/, dveře a zásuvky izolované, zásuvky s děrovanými bočnicemi, teleskopický plnovýsuv nerezové provedení, min. nosnost 48 kg.</t>
    </r>
  </si>
  <si>
    <t>800×200x250</t>
  </si>
  <si>
    <t>POTVRZENÍ SPECIFIKACE</t>
  </si>
  <si>
    <r>
      <t xml:space="preserve">Pracovní stůl otevřený, prostor pro podpultové vozíky, pracovní deska technistone kámen, </t>
    </r>
    <r>
      <rPr>
        <sz val="11"/>
        <color rgb="FFFF0000"/>
        <rFont val="Calibri"/>
        <family val="2"/>
        <charset val="238"/>
        <scheme val="minor"/>
      </rPr>
      <t>zbroušené pohledové strany s jednostrannou 2 mm do hladka vyleštěnou fazetou z horní strany.</t>
    </r>
  </si>
  <si>
    <r>
      <t xml:space="preserve">Pracovní stůl skříňový, otevřený, uprostřed zásuvkový blok 3xGN 1/1. Umístěno na stavebním soklu, </t>
    </r>
    <r>
      <rPr>
        <b/>
        <sz val="11"/>
        <rFont val="Calibri"/>
        <family val="2"/>
        <charset val="238"/>
      </rPr>
      <t>hygienický standard HS</t>
    </r>
    <r>
      <rPr>
        <sz val="11"/>
        <rFont val="Calibri"/>
        <family val="2"/>
        <charset val="238"/>
      </rPr>
      <t>.</t>
    </r>
  </si>
  <si>
    <r>
      <t xml:space="preserve">Pracovní stůl skříňový, otevřený, uprostřed zásuvkový blok 3xGN 1/1, vpravo dřez 400x500 mm včetně baterie. Umístěno na stavebním soklu, </t>
    </r>
    <r>
      <rPr>
        <b/>
        <sz val="11"/>
        <rFont val="Calibri"/>
        <family val="2"/>
        <charset val="238"/>
      </rPr>
      <t>hygienický standard HS.</t>
    </r>
  </si>
  <si>
    <r>
      <t xml:space="preserve">Pracovní stůl skříňový, střední police, vlevo dřez 400x500 mm včetně baterie, vpravo zásuvkový blok. Umístěno na stavebním soklu, </t>
    </r>
    <r>
      <rPr>
        <b/>
        <sz val="11"/>
        <rFont val="Calibri"/>
        <family val="2"/>
        <charset val="238"/>
      </rPr>
      <t>hygienický standard HS</t>
    </r>
    <r>
      <rPr>
        <sz val="11"/>
        <rFont val="Calibri"/>
        <family val="2"/>
        <charset val="238"/>
      </rPr>
      <t>.</t>
    </r>
  </si>
  <si>
    <r>
      <t xml:space="preserve">Pracovní stůl skříňový, spodní police, uzavřený dvířky. Vlevo dřez 400x500 mm včetně baterie. Umístěno na stavebním soklu, </t>
    </r>
    <r>
      <rPr>
        <b/>
        <sz val="11"/>
        <rFont val="Calibri"/>
        <family val="2"/>
        <charset val="238"/>
        <scheme val="minor"/>
      </rPr>
      <t>hygienický standard HS</t>
    </r>
    <r>
      <rPr>
        <sz val="11"/>
        <rFont val="Calibri"/>
        <family val="2"/>
        <charset val="238"/>
        <scheme val="minor"/>
      </rPr>
      <t>.</t>
    </r>
  </si>
  <si>
    <r>
      <t xml:space="preserve">Pracovní stůl skříňový, otevřený, </t>
    </r>
    <r>
      <rPr>
        <b/>
        <sz val="11"/>
        <rFont val="Calibri"/>
        <family val="2"/>
        <charset val="238"/>
        <scheme val="minor"/>
      </rPr>
      <t>hygienický standard HS</t>
    </r>
    <r>
      <rPr>
        <sz val="11"/>
        <rFont val="Calibri"/>
        <family val="2"/>
        <charset val="238"/>
        <scheme val="minor"/>
      </rPr>
      <t>. Vykratí stoupačky, atypické provedení. Umístěno na stavebním soklu.</t>
    </r>
  </si>
  <si>
    <r>
      <t xml:space="preserve">Nástěnná skříňka otevřená. </t>
    </r>
    <r>
      <rPr>
        <b/>
        <sz val="11"/>
        <rFont val="Calibri"/>
        <family val="2"/>
        <charset val="238"/>
        <scheme val="minor"/>
      </rPr>
      <t>Hygienický standard HS</t>
    </r>
    <r>
      <rPr>
        <sz val="11"/>
        <rFont val="Calibri"/>
        <family val="2"/>
        <charset val="238"/>
        <scheme val="minor"/>
      </rPr>
      <t>.</t>
    </r>
  </si>
  <si>
    <r>
      <t xml:space="preserve">Nástěnná skříňka, střední police, otevřená. </t>
    </r>
    <r>
      <rPr>
        <b/>
        <sz val="11"/>
        <rFont val="Calibri"/>
        <family val="2"/>
        <charset val="238"/>
        <scheme val="minor"/>
      </rPr>
      <t>Hygienický standard HS.</t>
    </r>
  </si>
  <si>
    <r>
      <t xml:space="preserve">Nástěnná skříňka, střední police, otevřená. </t>
    </r>
    <r>
      <rPr>
        <b/>
        <sz val="11"/>
        <rFont val="Calibri"/>
        <family val="2"/>
        <charset val="238"/>
        <scheme val="minor"/>
      </rPr>
      <t>Hygienický standard HS</t>
    </r>
    <r>
      <rPr>
        <sz val="11"/>
        <rFont val="Calibri"/>
        <family val="2"/>
        <charset val="238"/>
        <scheme val="minor"/>
      </rPr>
      <t>.</t>
    </r>
  </si>
  <si>
    <t>FRITÉZA, EL., 2x 15Ltr., TĚLESA MIMO VANU</t>
  </si>
  <si>
    <t>1300x800x750</t>
  </si>
  <si>
    <r>
      <t xml:space="preserve">Pracovní stůl skříňový otevřený, dřez 400x500 mm včetně baterie. </t>
    </r>
    <r>
      <rPr>
        <b/>
        <sz val="11"/>
        <rFont val="Calibri"/>
        <family val="2"/>
        <charset val="238"/>
        <scheme val="minor"/>
      </rPr>
      <t>Hygienický standard HS</t>
    </r>
    <r>
      <rPr>
        <sz val="11"/>
        <rFont val="Calibri"/>
        <family val="2"/>
        <charset val="238"/>
        <scheme val="minor"/>
      </rPr>
      <t>, umístěno na stavebním soklu.</t>
    </r>
  </si>
  <si>
    <r>
      <t xml:space="preserve">Pracovní stůl skříňový, otevřený, dřez 400x500 mm včetně baterie. </t>
    </r>
    <r>
      <rPr>
        <b/>
        <sz val="11"/>
        <rFont val="Calibri"/>
        <family val="2"/>
        <charset val="238"/>
        <scheme val="minor"/>
      </rPr>
      <t>Hygienický standard HS</t>
    </r>
    <r>
      <rPr>
        <sz val="11"/>
        <rFont val="Calibri"/>
        <family val="2"/>
        <charset val="238"/>
        <scheme val="minor"/>
      </rPr>
      <t>, umístěno na stavebním soklu.</t>
    </r>
  </si>
  <si>
    <t>2850x700x750</t>
  </si>
  <si>
    <t>3200x700x750</t>
  </si>
  <si>
    <r>
      <t xml:space="preserve">Chlazený stůl na GN, 3 sekce, 4x zásuvka + 1x dvířko. Umístěno na stavebním soklu, </t>
    </r>
    <r>
      <rPr>
        <b/>
        <sz val="11"/>
        <rFont val="Calibri"/>
        <family val="2"/>
        <charset val="238"/>
        <scheme val="minor"/>
      </rPr>
      <t>hygienický standard minimálně H1</t>
    </r>
    <r>
      <rPr>
        <sz val="11"/>
        <rFont val="Calibri"/>
        <family val="2"/>
        <charset val="238"/>
        <scheme val="minor"/>
      </rPr>
      <t>!</t>
    </r>
  </si>
  <si>
    <t>Elektrický konvektomat, min. kapacita10x GN 1/1, podélných zásuvných roštů pro gastronádoby, bojlerový vývin páry, varný systém s režimem drůbež, maso, ryby, vaječné pokrmy / dezerty, přílohy / zelenina, pečivo a metody vaření, jako je smažení, vaření, pečení a grilování. Dynamické proudění vzduchu ve varné komoře, obousměrná kola ventilátoru s miniámlně pěti rychlostmi. Zařízení je vyrobeno z nerezové ušlechtilé oceli DIN 1.4301, má bezešvý vnitřní prostor se zaoblenými rohy, je izolováno proti vyzařování tepla. Bezúdržbový systém odlučování tuků bez přídavného tukového filtru. Zařízení je vybaveno dvířky varné komory se zadním odvětráváním s trojitým sklem, dvířka jsou opatřena jednoruční rukojetí dvířek s dorazovou funkcí.  Zařízení je dále vybaveno minimálně jedním dotykovým barevným displejem, minimální velikost displeje 9 palců. Varná komora má úsporné LED osvětlení s dlouhou životností a automatickou, akustickou a vizuální signalizací procesních kroků. Automatické přizpůsobení místu instalace (nadmořská výška / bod varu) prostřednictvím kalibrace zařízení.</t>
  </si>
  <si>
    <r>
      <t xml:space="preserve">Dle legislativy platné v ČR musí všechny výrobky splňovat požadavky dané nařízením vlády č. 170/1997 Sb., kterými se stanoví technické požadavky na strojní zařízení , ve znění nařízení vlády č. 15/1999 Sb., nařízení vlády č. 283/ Sb. a nařízení vlády č. 251/2003 Sb.
</t>
    </r>
    <r>
      <rPr>
        <b/>
        <sz val="9"/>
        <color theme="1"/>
        <rFont val="Calibri"/>
        <family val="2"/>
        <scheme val="minor"/>
      </rPr>
      <t>Povrchy</t>
    </r>
    <r>
      <rPr>
        <sz val="9"/>
        <color theme="1"/>
        <rFont val="Calibri"/>
        <family val="2"/>
        <scheme val="minor"/>
      </rPr>
      <t xml:space="preserve">
Skupiny výrobků patřící k sobě jsou v jednotném designu. Toto platí pro všechny výrobky. Všechny hrany, řezy a ohyby musí být hladké a odjehlené.
</t>
    </r>
    <r>
      <rPr>
        <b/>
        <sz val="9"/>
        <color theme="1"/>
        <rFont val="Calibri"/>
        <family val="2"/>
        <scheme val="minor"/>
      </rPr>
      <t xml:space="preserve">
Materiál</t>
    </r>
    <r>
      <rPr>
        <sz val="9"/>
        <color theme="1"/>
        <rFont val="Calibri"/>
        <family val="2"/>
        <scheme val="minor"/>
      </rPr>
      <t xml:space="preserve">
Pokud se uvádí materiál nerezová ocel nebo zkratka CNS, míní se materiál 1.4301.
</t>
    </r>
    <r>
      <rPr>
        <b/>
        <sz val="9"/>
        <color theme="1"/>
        <rFont val="Calibri"/>
        <family val="2"/>
        <scheme val="minor"/>
      </rPr>
      <t>Sváry</t>
    </r>
    <r>
      <rPr>
        <sz val="9"/>
        <color theme="1"/>
        <rFont val="Calibri"/>
        <family val="2"/>
        <scheme val="minor"/>
      </rPr>
      <t xml:space="preserve">
Svařované a montované spoje nesmí mít žádné odlišné zabarvení, při pohledu musí být horní plochy sváru hladké, bez dutin a porézních míst, tak, aby žádný přechod nebyl zřejmý a viditelný.
</t>
    </r>
    <r>
      <rPr>
        <b/>
        <sz val="9"/>
        <color theme="1"/>
        <rFont val="Calibri"/>
        <family val="2"/>
        <scheme val="minor"/>
      </rPr>
      <t>Minimální síly a provedení materiálů</t>
    </r>
    <r>
      <rPr>
        <sz val="9"/>
        <color theme="1"/>
        <rFont val="Calibri"/>
        <family val="2"/>
        <scheme val="minor"/>
      </rPr>
      <t xml:space="preserve">
- pracovní deska: 1,5 mm nerezový plech, celková min. tl. pracovní desky 40 mm, pokud není určeno jinak
- CNS obložení a spodní obložení CNS: 0,8 mm
- sokl CNS: 1,5 mm
</t>
    </r>
    <r>
      <rPr>
        <b/>
        <sz val="9"/>
        <color theme="1"/>
        <rFont val="Calibri"/>
        <family val="2"/>
        <scheme val="minor"/>
      </rPr>
      <t>Provedení HS dle DIN 188865-9</t>
    </r>
    <r>
      <rPr>
        <sz val="9"/>
        <color theme="1"/>
        <rFont val="Calibri"/>
        <family val="2"/>
        <scheme val="minor"/>
      </rPr>
      <t xml:space="preserve"> – dno a stěny korpusu sraženy na vlasovou spáru.
</t>
    </r>
    <r>
      <rPr>
        <b/>
        <sz val="9"/>
        <color theme="1"/>
        <rFont val="Calibri"/>
        <family val="2"/>
        <scheme val="minor"/>
      </rPr>
      <t>Pracovní desky</t>
    </r>
    <r>
      <rPr>
        <sz val="9"/>
        <color theme="1"/>
        <rFont val="Calibri"/>
        <family val="2"/>
        <scheme val="minor"/>
      </rPr>
      <t xml:space="preserve">
Všechny pracovní desky musí být zhotoveny dle měření na stavbě – včetně rozměru/ úhlu rohů. Ohyby nahoru a dolů jsou tak zpracovány, že nehrozí žádné ostré hrany – okraje zcela uzavřeny. Desky zhotoveny z jednoho kusu, v případě spojů svařeny nebo montovány tak, že není vidět žádný rozdíl. Přechod mezi deskami stejně vysoký, bez nerovností, čistý a utěsněný. Uchycení spodních podestaveb nebo výztuh na prac.desce nesmí být pomocí nýtů, šroubů, svorníků, které by procházely skrz pracovní desku. Pokud je to požadováno, mohou být svorníky z CNS navařeny na spodní straně desky tak, aby na horní straně desky nebyly žádné sváry viditelné. Deska min. 40 mm silná, spodní strana na viditelných místech uzavřena CNS plechem. Volná strana pracovní desky musí být uzavřena pod 45 stupni s odkapovým nosem s odpovídajícím přesahem k podestavbě. </t>
    </r>
    <r>
      <rPr>
        <sz val="9"/>
        <color rgb="FFFF0000"/>
        <rFont val="Calibri"/>
        <family val="2"/>
        <scheme val="minor"/>
      </rPr>
      <t xml:space="preserve">Dřevotříska jako výztuha není přípustná. </t>
    </r>
    <r>
      <rPr>
        <sz val="9"/>
        <rFont val="Calibri"/>
        <family val="2"/>
        <scheme val="minor"/>
      </rPr>
      <t>Strany desek ležící u zdi musí být 40 mm olemovány a zahnuty / bez ostrých hran/.</t>
    </r>
  </si>
  <si>
    <t>DOPRAVA, MONTÁŽ</t>
  </si>
  <si>
    <t>Indukční sporák, 4 varné zóny (4x5kW), vyrobeno lisováním z jednoho kusu. Sklokeramická deska o síle min. 6 mm. Přesná regulace s nastavením min. 9 stupňů výkonu. Nastavení výkonu pro každou zónu s progresivním průběhem, tj. jemné nastavení pro nízké výkony a strmější křivka nastavení pro vyšší výkony. Rychlost zahřátí z 0°C na 400°C při maximálním výkonu - cca. 10 vteřin. Automatická detekce umístění nádob na varnou plochu - indukční technologie zaručuje, že v případě, kdy není na varné ploše umístěna žádná nádoba, se přepne do režimu stand-by a tím minimalizuje spotřebu energie. Ochrana proti průniku vody IPX5. Průměr hrnců, které se mají použít: min 12 cm, max 28 cm. Umístěno na stavebním soklu, hygienický standard minimálně HS.</t>
  </si>
  <si>
    <t>PRACOVNÍ STŮL SKŘÍŇOVÝ OTEVŘENÝ PROKLÁDACÍ</t>
  </si>
  <si>
    <t>KROUHAČ ZELENINY, STANICE</t>
  </si>
  <si>
    <t>CHLADÍCÍ BOX</t>
  </si>
  <si>
    <t>1691x700x750</t>
  </si>
  <si>
    <t>Tabletovací pásový dopravník, ovládací panel umístěný na čelní straně, plynule nastavitelná rychlost 4-14 m/min, tlačítko START/STOP. Konec dopravníku je vybaven optometrickým čidlem, které dopravník zastaví- Nosnost 20 kg na metr. Šířka 500x výška 900 mm.Vyrobeno z nerezové oceli AISI 304L. Možnost uživatelského dopínání pásu. Krytí celé konstrukce včetně všech jednotlivých částí IPX 5. POVINNÁ VÝBAVA: 6x zásuvka 230V, nárazníky na obou stranách pásu.</t>
  </si>
  <si>
    <t>Třídíc stůl, 2x otvor pro shoz odpadu (lemovaný), prolam pracovní plochy, police.</t>
  </si>
  <si>
    <t>Celonerezová stojanová police, dvoupatrová. Horní pevná police pro uskladnění mycích košů, spodní předklopná. Vlevo bude police kotvená do stěny, nebude mít nohy.</t>
  </si>
  <si>
    <t>800x400x250</t>
  </si>
  <si>
    <t>MULTIFUNKČNÍ PÁNEV SKLOPNÁ, 100 LITRŮ - STÁVAJÍCÍ ZAŘÍZENÍ</t>
  </si>
  <si>
    <t>Stojanový vozík bude plně kompatibilní se stávající konvektomatem F.16, s konvektomatem D.17 a šokerem G.01.</t>
  </si>
  <si>
    <t>DODATEČNÉ VYBAVENÍ</t>
  </si>
  <si>
    <t>S.01</t>
  </si>
  <si>
    <t>S.02</t>
  </si>
  <si>
    <t>S.03</t>
  </si>
  <si>
    <t>S.04</t>
  </si>
  <si>
    <t>S.05</t>
  </si>
  <si>
    <t>S.06</t>
  </si>
  <si>
    <t>S.07</t>
  </si>
  <si>
    <t>S.08</t>
  </si>
  <si>
    <t>NEREZOVÝ VOZÍK NA TABLETY, AKTIVNÍ, 3x8 TABLETŮ, GALERIE</t>
  </si>
  <si>
    <t>NEREZOVÝ VOZÍK NA TABLETY, AKTIVNÍ, 3x10 TABLETŮ, GALERIE</t>
  </si>
  <si>
    <t>IZOLOVANÝ SPODNÍ DÍL TABLETU, MAGNET</t>
  </si>
  <si>
    <t>510x255</t>
  </si>
  <si>
    <t>VÍKO TABLETU</t>
  </si>
  <si>
    <t>Hluboký talíř, průměr 230 mm, osazení pro nasazení víčka, ploché dno s kontaktní zónou pro udržování, objem 0,35 litrů.</t>
  </si>
  <si>
    <t>S.09</t>
  </si>
  <si>
    <t>S.10</t>
  </si>
  <si>
    <t>S.11</t>
  </si>
  <si>
    <t>Pocelánová miska na polévku, ploché dno s kontaktkní zónou, osazení pro víčko, průměr 124 mm, výška 62 mm, objem 0,36 litrů. Polévková miska musí být kompatibilní s krytem tabletu, aby byla umožněna bezpečná manipulace.</t>
  </si>
  <si>
    <t>VÍČKO POLÉVKOVÉ MISKY, POLYPROPYLEN</t>
  </si>
  <si>
    <t>PORCELÁNOVÁ MISKA, SALÁTOVÁ, HLUBOKÁ</t>
  </si>
  <si>
    <t>PORCELÁNOVÁ POLÉVKOVÁ MISKA, OSAZENÍ, PLOCHÉ DNO</t>
  </si>
  <si>
    <t>PORCELÁNOVÝ HLUBOKÝ TALÍŘ, OSAZENÍ PRO VÍČKO, PLOCHÉ DNO</t>
  </si>
  <si>
    <t>Porcelánová salátová miska, hluboká 52 mm, rovné dno, průměr 120 mm, objem 0,25 litrů.</t>
  </si>
  <si>
    <t>S.12</t>
  </si>
  <si>
    <t>S.13</t>
  </si>
  <si>
    <t>S.14</t>
  </si>
  <si>
    <t>VÍČKO PRO SALÁTOVOU MISKU</t>
  </si>
  <si>
    <t>DRŽÁK KARET, MAGNETICKÝ</t>
  </si>
  <si>
    <t>Průhledná plastová dutinka pro vložení identifikační karty diet o rozměru 40x75 mm. S magnetickým plíškem pro uchycení k zabudovanému magnetu v tabletovém systému.</t>
  </si>
  <si>
    <t>1051x705x1382</t>
  </si>
  <si>
    <t>NEREZOVÝ VOZÍK NA TABLETY, AKTIVNÍ, 3x7 TABLETŮ, GALERIE</t>
  </si>
  <si>
    <t>Aktivní transportní vozík na tablety, kapacita vozíku minimálně 21 AKTIVNÍCH tabletů, jednoplášťové provedení, LISOVANÉ BOČNÍ VSUVY!, IP 44, dvoubodový uzávěr dveří, aretace tabletů ve vozíku pomocí zarížek, rohové nárazníky v horní i dolní části, čtyři kolečka průměr 200 mm s paměťovou gumou, dvě otočná, police s ohrádkou na střeše vozíku. Vpínač elektroniky, madlo, přívodní kabel s vidlicí délka 3metry. Možnost mýt vozík stříkající vodou, váha 125 kg. AKTIVNÍ VOZÍK: vozík musí být kompatibilní s aktivními tablety, přičemž samotný vozík neprodukuje žádné teplo, ale pouze obsahuje kontaktní plochy pro přívod el. k jednotlivým tabletům. Vyrobeno z oceli 18/10.</t>
  </si>
  <si>
    <t>Aktivní transportní vozík na tablety, kapacita vozíku minimálně 24 AKTIVNÍCH tabletů, jednoplášťové provedení, LISOVANÉ BOČNÍ VSUVY!, IP 44, dvoubodový uzávěr dveří, aretace tabletů ve vozíku pomocí zarížek, rohové nárazníky v horní i dolní části, čtyři kolečka průměr 200 mm s paměťovou gumou, dvě otočná, police s ohrádkou na střeše vozíku. Vpínač elektroniky, madlo, přívodní kabel s vidlicí délka 3metry. Možnost mýt vozík stříkající vodou. AKTIVNÍ VOZÍK: vozík musí být kompatibilní s aktivními tablety, přičemž samotný vozík neprodukuje žádné teplo, ale pouze obsahuje kontaktní plochy pro přívod el. k jednotlivým tabletům. Vyrobeno z oceli 18/10.</t>
  </si>
  <si>
    <t>1051x704x1724</t>
  </si>
  <si>
    <t>1051x705x1494</t>
  </si>
  <si>
    <t>Aktivní transportní vozík na tablety, kapacita vozíku minimálně 30 AKTIVNÍCH tabletů, jednoplášťové provedení, LISOVANÉ BOČNÍ VSUVY!, IP 44, dvoubodový uzávěr dveří, aretace tabletů ve vozíku pomocí zarížek, rohové nárazníky v horní i dolní části, čtyři kolečka průměr 200 mm s paměťovou gumou, dvě otočná, police s ohrádkou na střeše vozíku. Vpínač elektroniky, madlo, přívodní kabel s vidlicí délka 3metry. Možnost mýt vozík stříkající vodou. AKTIVNÍ VOZÍK: vozík musí být kompatibilní s aktivními tablety, přičemž samotný vozík neprodukuje žádné teplo, ale pouze obsahuje kontaktní plochy pro přívod el. k jednotlivým tabletům. Vyrobeno z oceli 18/10.</t>
  </si>
  <si>
    <t>MYCÍ KOŠ PRO VÍČKA</t>
  </si>
  <si>
    <t>Koš na mytí plastových víček na polévkové misky. Kapacita 92 ks víček. Stohovatelný koš.</t>
  </si>
  <si>
    <t>VÍKO NA TALÍŘ, POLYPROPYLEN</t>
  </si>
  <si>
    <t>Mycí koš pro mytí vrchních dílů tabletů a vík pro talíře.</t>
  </si>
  <si>
    <t>MYCÍ KOŠ PRO VÍKA</t>
  </si>
  <si>
    <t>500x500x130</t>
  </si>
  <si>
    <t>500x500x146</t>
  </si>
  <si>
    <t>Nerezový zavážecí vozík kompatibilní s konvektomatem D17, F.16 a šokerem G01. Vozík je možné vusnout do varné komory konvektomatu nebo komory šokeru a ponechat ho uvnitř během celého varného programu. Standardní, 20 zásuvů (rozestup ližin 65 mm).</t>
  </si>
  <si>
    <t xml:space="preserve">Multifunkční varné zařízení určené k vaření, restování a fritování a rovněž k vaření při nízké teplotě, k přípravě sous vide, konfitování, vaření s teplotním rozdílem, citlivé vaření k šetrné přípravě citlivých produktů, VAŘENÍ V TLAKU. Užitný objem min. 150 litrů. Teplotní rozsah +30 °C až +250 °C, flexibilní rozdělení dna pánve na zóny s rozdílnými teplotami. Rychlost ohřevu dna na +200 °C za 3 minuty. Zařízení je vybaveno automatickými procesy přípravy pokrmů. Grafické zobrazování procesu vaření se všemi parametry vaření a s vypočítaným koncem vaření. Každá nádoba má vpichovou sondu na měření teploty s minimálně 6-ti měřícími body. Zařízení je vybaveno motoricky ovládaným a časově nastavitelným systémem automatického zvedání a spouštění košů. Zařízení má automatický přívod vody k plnění varné nádoby vodou s přesností nastavení na 1 litr. Možnost nakonfigurovat nejrůznější uživatelské profily a uživatelská práva. Minimálně 9 palcový skleněný barevný displej s dotykovou obrazovkou. Zařízení je vybaveno výsuvnou hadicovou sprchou s automatickým navíjením. Vestavěná zásuvka 230 V. Integrované rozhraní WLAN bez externí antény, připojení pro vzdálený přístup a údržbu.Zařízení je schváleno k provozu bez dozoru (noční vaření). </t>
  </si>
  <si>
    <t>KOTEL SKLOPNÝ EL. S MÍCHADLEM 200 LTR., OTÁČKY 25-200 OT./MIN.</t>
  </si>
  <si>
    <t>Energetická třída: C
Spotřeba: 713 KWh/rok
Provozní podmínky: Heavy Duty (cl.5). Uchazeč doloží splnění energetické třídy.</t>
  </si>
  <si>
    <r>
      <t xml:space="preserve">Každý uchazeč doloží splnění specifikace a soupisu minimální standardů technickými listy poskytnutými v českém jazyce. </t>
    </r>
    <r>
      <rPr>
        <b/>
        <sz val="9"/>
        <color theme="1"/>
        <rFont val="Calibri"/>
        <family val="2"/>
        <charset val="238"/>
        <scheme val="minor"/>
      </rPr>
      <t>V případě odchýlení od projektové dokumentace je povinnen prokazatelně upozornit na rozdíl mezi dokumentací a nabízeným řešením samostatným soupisem, kde budou odchylky přehledně a viditelně označeny</t>
    </r>
    <r>
      <rPr>
        <sz val="9"/>
        <color theme="1"/>
        <rFont val="Calibri"/>
        <family val="2"/>
        <scheme val="minor"/>
      </rPr>
      <t>. Uvedené rozměry a příkony jsou v toleranci +- 5 %.</t>
    </r>
  </si>
  <si>
    <t>- odborné odpojení stávajícího zařízení
- ekologická likvidace zařízení, které provozovatel určí jako zařízení určené k likvidaci
- odvoz zařízení k likvidaci včetně dokladu o likvidaci
- součástí demontáže bude uskladnění a zpětná montáž zařízení, které je určené a označené jako "stávající"</t>
  </si>
  <si>
    <r>
      <t xml:space="preserve">Kompletní tabletový systém, všechny díly musí být kompatibilní se spodním i vrchním dílem. Tablet musí být dostateně pevný, aby byla umožněna bezpečná manipulace při převozu na jednotlivá oddělení. </t>
    </r>
    <r>
      <rPr>
        <b/>
        <sz val="11"/>
        <rFont val="Calibri"/>
        <family val="2"/>
        <charset val="238"/>
        <scheme val="minor"/>
      </rPr>
      <t>Uchazeč doloží nabízené řešení formou vzorkování celého tabletu (bez vozíků).</t>
    </r>
  </si>
  <si>
    <t>Plastový spodní díl tabletu je vybavený elektronikou a kontaktní plochou pro aktivní udržování teploty polévky a hlavního jídla. Aktivní tablet se používá v kombinaci s porcelánovým nádobím, které má ploché dno a musí být předehřáto na teplotu +85 °C až +90 °C. Konstrukce polévkové misky s osazením a víčkem omezuje vylití polévky. Na hlavní jídlo se používá hluboký talíř s osazením a víčkem. Na salát se používá porcelánová miska s víčkem, která je od vyhřívaných částí tabletu oddělena termickou přepážkou. Spodní díly jsou dodávány se zabudovaným magnetickým držákem karet pro snadné uchycení karty s průsvitnou dutinkou. Rozměry (mm): Plastový spodní díl tabletu 510x255 s magnetickým držákem karet. Spodní díl je možné mýt v pásové myčce nádobí.</t>
  </si>
  <si>
    <t>Plastový vrchní díl tabletu. Víko musí být kompatibilní se spodním dílem, aby bylo možné tablet pevně uzavřít a umožňit bezpečnou manipulaci. Víko je možné mít v myčce nádobí.</t>
  </si>
  <si>
    <t>Víčko pro hluboký talíř, kompatibilní s talířem a krytem tabletu. Víčko musí dostatečně sedět, aby byla umožněna manipulace s tabletem. Víko je možné mít v myčce nádobí.</t>
  </si>
  <si>
    <t>Polypropylenové víčko pro misku, zvýšený střed. Víčko musí pevně sedět, aby byla umožněna bezpečná manipulace s celým tabletem.Víčko je možné mít v myčce nádobí.</t>
  </si>
  <si>
    <t>Polypropylenové víčko pro salátovou misku. Víčkoje možné mít v myčce nádobí.</t>
  </si>
  <si>
    <t>Sklopný kotel s míchadlem elektrický, objem 200 litrů, systém dvojitého víka. Systém nepřímého ohřevu, duplikátor ohříván pomocí saturované páry o teplotě 120°C, vyhříváno je nejen dno, ale také kompletně boční stěny. Automatický odvzdušňovací systém duplikátoru. Doba potřebná pro dosažení varu při úplném naplnění max. 50 minut. Teplotní rozsah min. +30 °, max. +120 °C. Elektronická řídící jednotka: velký a přehledný displej. Využitelný objem 200 litrů, kruhová vložka, motorové sklápění kotle (vanu lze sklopit o víc jak 90 °). Minimální výška plnění nádoby 550 mm. Rozsah otáček: 25-100 ot/ minutu, pro šlehací program 200 ot/ minutu. Míchadlo s jednosměrným i střídavým režimem. Vnitřní vložka vyrobená z jednoho kusu kyselinovzdorné oceli AISI 316 (popř. kvalitnější) , minimální tloušťka dna 3 mm. Krytí minimálně IPX 5. Konstrukce kotle z nerezové oceli AISI 304 a vnitřní část (přicházející do styku s potravinami) je z nerezové oceli minimálně AISI 316 s oblými rohy.</t>
  </si>
  <si>
    <r>
      <t xml:space="preserve">Šokový zchlazovač/zmrazovač s plně dotykovým displejem s vysokým rozlišením, vhodný pro GN nádoby, pekařské plechy 600x400 mm nebo banketové vozíky. Kapacita: zchlazování 100 kg; zmrazování 85 kg. Režimy: Automatické (10 skupin pokrmů se 100+ různými  předinstalovanými variantami); Programovací (až 1000 programů lze uložit a organizovat v 16 různých kategoriích); Manuální (Soft zchlazování, Hard zchlazování, zmrazování, skladování, turbo zchlazení);  teplý cyklus (-18°C až +40°C): vhodné pro jemné potraviny. Odhad zbývajícího času pro sondou řízené cykly na základě techniky umělé inteligence. Zchlazovací cyklus: 100 kg z +90°C na +3°C za méně jak 90 minut. Zmrazovací cyklus: 85 kg z +90°C na -18°C za méně jak 4 hodiny. Skladování při +3°C po zchlazování nebo při -22° C po zmrazování; automaticky aktivováno na konci každého cyklu, vede k úsporám energií a zachování konečné teploty. Minimílně 6ti bodová pokrmová sonda zajišťující maximální přesnost měření a bezpečnost pokrmu (viz pozice G.01c). Automatické i manuální odmražování, odvlhčení a sterilizace komory pomocí UV lampy. Plně české menu.  </t>
    </r>
    <r>
      <rPr>
        <b/>
        <sz val="11"/>
        <rFont val="Calibri"/>
        <family val="2"/>
        <charset val="238"/>
        <scheme val="minor"/>
      </rPr>
      <t>ŠOKER MUSÍ BÝT KOMPATIBILNÍ SE ZAVÁŽECÍM VOZÍKEM POUŽITÝCH KONVEKTOMATŮ (STÁVAJÍCÍ I NOVÉ).</t>
    </r>
  </si>
  <si>
    <t>Zavážecí vozík bude kompatibilní se šokovým zchlazovačem / zmrazovačem G.01. Zavážecí vozík bude komplatibilní s novými i stávajícími konvektomaty.</t>
  </si>
  <si>
    <t>Myčka černého nádobí, zepředu nakládaná komora 1340x710x570 mm, elektronické
ovládání, 4 mycí programy, vč.oplachové pumpy, odpadního čerpadla a DÁVKOVAČŮ mycího a oplachového prostředku. Přední a postranní panely, mycí nádrž a filtr nádrže, mycí a oplachová ramena vyrobeny z ušlechtilé nerez oceli AISI304. Dělené dvouplášťové izolované dveře s možností otevření spodní části až o 180°. Zadní část myčky zcela zakrytována. 18-ti litrový atmosferický boiler v kombinaci s oplachovým čerpadlem garantují konstatní oplachovou teplotu 84°C, mycí teplota 55/65°C. Bojler z
nerez oceli 304L pro vyšší ochranu proti korozi. Čtyři mycí programy: 180/360/540 vt. a nepřetržitý. Samočistící cyklus. Wash Safe Control zajišťuje správnou teplotu a tlak po celou dobu oplachu a garantuje vynikající oplachový výkon nezávisle na tlaku vody v síti (min.0,5 baru). Zepředu nakládaná komora 1340x710x570 mm. Objem mycí nádrže 150 l.
Kapacita nakládky: 6 GN 1/1. Povinné příslušenství: 1 drátěný koš a 2 držáky na nádoby. Hladina hluku: max. 72 dBA. Teplota přívodní vody: +50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</si>
</sst>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quot;    &quot;"/>
    <numFmt numFmtId="165" formatCode="0.0"/>
    <numFmt numFmtId="166" formatCode="#,##0\ &quot;Kč&quot;"/>
    <numFmt numFmtId="167" formatCode="#,##0.00\ &quot;Kč&quot;"/>
  </numFmts>
  <fonts count="57"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CE"/>
      <family val="2"/>
      <charset val="238"/>
    </font>
    <font>
      <b/>
      <sz val="11"/>
      <name val="Calibri"/>
      <family val="2"/>
      <charset val="238"/>
      <scheme val="minor"/>
    </font>
    <font>
      <sz val="11"/>
      <name val="Calibri"/>
      <family val="2"/>
      <charset val="238"/>
      <scheme val="minor"/>
    </font>
    <font>
      <sz val="11"/>
      <name val="Calibri"/>
      <family val="2"/>
      <charset val="238"/>
    </font>
    <font>
      <sz val="12"/>
      <name val="Calibri"/>
      <family val="2"/>
      <charset val="238"/>
    </font>
    <font>
      <sz val="10"/>
      <name val="Arial"/>
      <family val="2"/>
      <charset val="238"/>
    </font>
    <font>
      <sz val="10"/>
      <name val="Calibri"/>
      <family val="2"/>
      <charset val="238"/>
      <scheme val="minor"/>
    </font>
    <font>
      <b/>
      <sz val="12"/>
      <name val="Calibri"/>
      <family val="2"/>
      <charset val="238"/>
    </font>
    <font>
      <sz val="12"/>
      <color theme="1"/>
      <name val="Calibri"/>
      <family val="2"/>
      <charset val="238"/>
      <scheme val="minor"/>
    </font>
    <font>
      <sz val="12"/>
      <name val="Calibri"/>
      <family val="2"/>
      <charset val="238"/>
      <scheme val="minor"/>
    </font>
    <font>
      <b/>
      <sz val="12"/>
      <name val="Calibri"/>
      <family val="2"/>
      <charset val="238"/>
      <scheme val="minor"/>
    </font>
    <font>
      <sz val="11"/>
      <color rgb="FF9C0006"/>
      <name val="Calibri"/>
      <family val="2"/>
      <charset val="238"/>
      <scheme val="minor"/>
    </font>
    <font>
      <sz val="11"/>
      <color theme="1"/>
      <name val="Calibri"/>
      <family val="2"/>
      <scheme val="minor"/>
    </font>
    <font>
      <b/>
      <sz val="11"/>
      <color theme="1"/>
      <name val="Calibri"/>
      <family val="2"/>
      <charset val="238"/>
      <scheme val="minor"/>
    </font>
    <font>
      <b/>
      <sz val="9"/>
      <name val="Calibri"/>
      <family val="2"/>
      <scheme val="minor"/>
    </font>
    <font>
      <sz val="9"/>
      <color theme="1"/>
      <name val="Calibri"/>
      <family val="2"/>
      <scheme val="minor"/>
    </font>
    <font>
      <sz val="9"/>
      <name val="Calibri"/>
      <family val="2"/>
      <scheme val="minor"/>
    </font>
    <font>
      <b/>
      <sz val="9"/>
      <name val="Calibri"/>
      <family val="2"/>
      <charset val="238"/>
      <scheme val="minor"/>
    </font>
    <font>
      <b/>
      <sz val="9"/>
      <color theme="1"/>
      <name val="Calibri"/>
      <family val="2"/>
      <scheme val="minor"/>
    </font>
    <font>
      <sz val="10"/>
      <color theme="1"/>
      <name val="Calibri"/>
      <family val="2"/>
      <charset val="238"/>
      <scheme val="minor"/>
    </font>
    <font>
      <b/>
      <sz val="12"/>
      <color theme="1"/>
      <name val="Calibri"/>
      <family val="2"/>
      <charset val="238"/>
      <scheme val="minor"/>
    </font>
    <font>
      <sz val="10"/>
      <color theme="1"/>
      <name val="Calibri"/>
      <family val="2"/>
      <scheme val="minor"/>
    </font>
    <font>
      <sz val="10"/>
      <name val="Calibri"/>
      <family val="2"/>
      <scheme val="minor"/>
    </font>
    <font>
      <sz val="11"/>
      <color rgb="FF006100"/>
      <name val="Calibri"/>
      <family val="2"/>
      <charset val="238"/>
      <scheme val="minor"/>
    </font>
    <font>
      <sz val="8"/>
      <name val="Calibri"/>
      <family val="2"/>
      <scheme val="minor"/>
    </font>
    <font>
      <sz val="11"/>
      <name val="Calibri"/>
      <family val="2"/>
      <scheme val="minor"/>
    </font>
    <font>
      <b/>
      <sz val="11"/>
      <name val="Arial"/>
      <family val="2"/>
      <charset val="1"/>
    </font>
    <font>
      <sz val="11"/>
      <name val="Calibri"/>
      <family val="2"/>
    </font>
    <font>
      <u/>
      <sz val="10"/>
      <color indexed="20"/>
      <name val="Arial"/>
      <family val="2"/>
      <charset val="238"/>
    </font>
    <font>
      <sz val="11"/>
      <color theme="0" tint="-0.499984740745262"/>
      <name val="Calibri"/>
      <family val="2"/>
    </font>
    <font>
      <sz val="11"/>
      <color theme="0" tint="-0.499984740745262"/>
      <name val="Calibri"/>
      <family val="2"/>
      <scheme val="minor"/>
    </font>
    <font>
      <sz val="11"/>
      <color theme="0" tint="-0.499984740745262"/>
      <name val="Calibri"/>
      <family val="2"/>
      <charset val="238"/>
      <scheme val="minor"/>
    </font>
    <font>
      <sz val="11"/>
      <color rgb="FFFF0000"/>
      <name val="Calibri"/>
      <family val="2"/>
      <scheme val="minor"/>
    </font>
    <font>
      <sz val="11"/>
      <color rgb="FFFF0000"/>
      <name val="Calibri"/>
      <family val="2"/>
      <charset val="238"/>
      <scheme val="minor"/>
    </font>
    <font>
      <sz val="11"/>
      <color rgb="FF9C0006"/>
      <name val="Calibri"/>
      <family val="2"/>
      <scheme val="minor"/>
    </font>
    <font>
      <b/>
      <sz val="11"/>
      <name val="Calibri"/>
      <family val="2"/>
      <charset val="238"/>
    </font>
    <font>
      <sz val="11"/>
      <color theme="0" tint="-0.499984740745262"/>
      <name val="Calibri"/>
      <family val="2"/>
      <charset val="238"/>
    </font>
    <font>
      <b/>
      <sz val="12"/>
      <color theme="0" tint="-0.499984740745262"/>
      <name val="Calibri"/>
      <family val="2"/>
    </font>
    <font>
      <sz val="12"/>
      <color theme="0" tint="-0.499984740745262"/>
      <name val="Calibri"/>
      <family val="2"/>
      <scheme val="minor"/>
    </font>
    <font>
      <sz val="10"/>
      <color theme="0" tint="-0.499984740745262"/>
      <name val="Calibri"/>
      <family val="2"/>
      <scheme val="minor"/>
    </font>
    <font>
      <sz val="9"/>
      <color rgb="FFFF0000"/>
      <name val="Calibri"/>
      <family val="2"/>
      <scheme val="minor"/>
    </font>
    <font>
      <b/>
      <sz val="9"/>
      <color rgb="FFFF0000"/>
      <name val="Calibri"/>
      <family val="2"/>
      <scheme val="minor"/>
    </font>
    <font>
      <b/>
      <sz val="9"/>
      <color theme="1"/>
      <name val="Calibri"/>
      <family val="2"/>
      <charset val="238"/>
      <scheme val="minor"/>
    </font>
  </fonts>
  <fills count="15">
    <fill>
      <patternFill patternType="none"/>
    </fill>
    <fill>
      <patternFill patternType="gray125"/>
    </fill>
    <fill>
      <patternFill patternType="solid">
        <fgColor theme="4" tint="0.39997558519241921"/>
        <bgColor indexed="64"/>
      </patternFill>
    </fill>
    <fill>
      <patternFill patternType="solid">
        <fgColor theme="7" tint="0.79998168889431442"/>
        <bgColor indexed="26"/>
      </patternFill>
    </fill>
    <fill>
      <patternFill patternType="solid">
        <fgColor theme="0" tint="-0.14999847407452621"/>
        <bgColor indexed="31"/>
      </patternFill>
    </fill>
    <fill>
      <patternFill patternType="solid">
        <fgColor rgb="FF92D050"/>
        <bgColor indexed="31"/>
      </patternFill>
    </fill>
    <fill>
      <patternFill patternType="solid">
        <fgColor theme="0" tint="-0.14999847407452621"/>
        <bgColor indexed="64"/>
      </patternFill>
    </fill>
    <fill>
      <patternFill patternType="solid">
        <fgColor theme="0"/>
        <bgColor indexed="64"/>
      </patternFill>
    </fill>
    <fill>
      <patternFill patternType="solid">
        <fgColor theme="7" tint="0.79998168889431442"/>
        <bgColor indexed="64"/>
      </patternFill>
    </fill>
    <fill>
      <patternFill patternType="solid">
        <fgColor rgb="FFFFC7CE"/>
      </patternFill>
    </fill>
    <fill>
      <patternFill patternType="solid">
        <fgColor rgb="FFFFFFCC"/>
      </patternFill>
    </fill>
    <fill>
      <patternFill patternType="solid">
        <fgColor theme="0" tint="-4.9989318521683403E-2"/>
        <bgColor indexed="64"/>
      </patternFill>
    </fill>
    <fill>
      <patternFill patternType="solid">
        <fgColor rgb="FFC6EFCE"/>
      </patternFill>
    </fill>
    <fill>
      <patternFill patternType="solid">
        <fgColor theme="8" tint="0.79998168889431442"/>
        <bgColor indexed="65"/>
      </patternFill>
    </fill>
    <fill>
      <patternFill patternType="solid">
        <fgColor theme="0"/>
        <bgColor indexed="31"/>
      </patternFill>
    </fill>
  </fills>
  <borders count="1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rgb="FFB2B2B2"/>
      </left>
      <right style="thin">
        <color rgb="FFB2B2B2"/>
      </right>
      <top style="thin">
        <color rgb="FFB2B2B2"/>
      </top>
      <bottom style="thin">
        <color rgb="FFB2B2B2"/>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right/>
      <top/>
      <bottom style="hair">
        <color indexed="64"/>
      </bottom>
      <diagonal/>
    </border>
    <border>
      <left/>
      <right/>
      <top style="hair">
        <color indexed="64"/>
      </top>
      <bottom style="hair">
        <color indexed="64"/>
      </bottom>
      <diagonal/>
    </border>
  </borders>
  <cellStyleXfs count="62">
    <xf numFmtId="0" fontId="0" fillId="0" borderId="0"/>
    <xf numFmtId="0" fontId="14" fillId="0" borderId="0"/>
    <xf numFmtId="0" fontId="19" fillId="0" borderId="0"/>
    <xf numFmtId="0" fontId="25" fillId="9" borderId="0" applyNumberFormat="0" applyBorder="0" applyAlignment="0" applyProtection="0"/>
    <xf numFmtId="0" fontId="26" fillId="10" borderId="5" applyNumberFormat="0" applyFont="0" applyAlignment="0" applyProtection="0"/>
    <xf numFmtId="0" fontId="11" fillId="0" borderId="0"/>
    <xf numFmtId="0" fontId="11" fillId="0" borderId="0"/>
    <xf numFmtId="0" fontId="37" fillId="12" borderId="0" applyNumberFormat="0" applyBorder="0" applyAlignment="0" applyProtection="0"/>
    <xf numFmtId="0" fontId="10" fillId="0" borderId="0"/>
    <xf numFmtId="0" fontId="10" fillId="0" borderId="0"/>
    <xf numFmtId="0" fontId="10" fillId="13" borderId="0" applyNumberFormat="0" applyBorder="0" applyAlignment="0" applyProtection="0"/>
    <xf numFmtId="0" fontId="9" fillId="13" borderId="0" applyNumberFormat="0" applyBorder="0" applyAlignment="0" applyProtection="0"/>
    <xf numFmtId="0" fontId="9" fillId="0" borderId="0"/>
    <xf numFmtId="0" fontId="9" fillId="0" borderId="0"/>
    <xf numFmtId="0" fontId="9" fillId="13" borderId="0" applyNumberFormat="0" applyBorder="0" applyAlignment="0" applyProtection="0"/>
    <xf numFmtId="0" fontId="9" fillId="0" borderId="0"/>
    <xf numFmtId="0" fontId="9" fillId="0" borderId="0"/>
    <xf numFmtId="0" fontId="9" fillId="0" borderId="0"/>
    <xf numFmtId="0" fontId="9" fillId="0" borderId="0"/>
    <xf numFmtId="0" fontId="9" fillId="13" borderId="0" applyNumberFormat="0" applyBorder="0" applyAlignment="0" applyProtection="0"/>
    <xf numFmtId="0" fontId="8" fillId="13" borderId="0" applyNumberFormat="0" applyBorder="0" applyAlignment="0" applyProtection="0"/>
    <xf numFmtId="0" fontId="19" fillId="0" borderId="0"/>
    <xf numFmtId="0" fontId="7" fillId="13" borderId="0" applyNumberFormat="0" applyBorder="0" applyAlignment="0" applyProtection="0"/>
    <xf numFmtId="0" fontId="7" fillId="0" borderId="0"/>
    <xf numFmtId="0" fontId="7" fillId="0" borderId="0"/>
    <xf numFmtId="0" fontId="7" fillId="13" borderId="0" applyNumberFormat="0" applyBorder="0" applyAlignment="0" applyProtection="0"/>
    <xf numFmtId="0" fontId="7" fillId="0" borderId="0"/>
    <xf numFmtId="0" fontId="7" fillId="0" borderId="0"/>
    <xf numFmtId="0" fontId="7" fillId="0" borderId="0"/>
    <xf numFmtId="0" fontId="7" fillId="0" borderId="0"/>
    <xf numFmtId="0" fontId="7" fillId="13" borderId="0" applyNumberFormat="0" applyBorder="0" applyAlignment="0" applyProtection="0"/>
    <xf numFmtId="0" fontId="7" fillId="13" borderId="0" applyNumberFormat="0" applyBorder="0" applyAlignment="0" applyProtection="0"/>
    <xf numFmtId="0" fontId="42" fillId="0" borderId="0" applyNumberFormat="0" applyFill="0" applyBorder="0" applyAlignment="0" applyProtection="0"/>
    <xf numFmtId="0" fontId="6" fillId="13" borderId="0" applyNumberFormat="0" applyBorder="0" applyAlignment="0" applyProtection="0"/>
    <xf numFmtId="0" fontId="6" fillId="0" borderId="0"/>
    <xf numFmtId="0" fontId="6" fillId="0" borderId="0"/>
    <xf numFmtId="0" fontId="6" fillId="13" borderId="0" applyNumberFormat="0" applyBorder="0" applyAlignment="0" applyProtection="0"/>
    <xf numFmtId="0" fontId="6" fillId="0" borderId="0"/>
    <xf numFmtId="0" fontId="6" fillId="0" borderId="0"/>
    <xf numFmtId="0" fontId="6" fillId="0" borderId="0"/>
    <xf numFmtId="0" fontId="6" fillId="0" borderId="0"/>
    <xf numFmtId="0" fontId="6" fillId="13" borderId="0" applyNumberFormat="0" applyBorder="0" applyAlignment="0" applyProtection="0"/>
    <xf numFmtId="0" fontId="6" fillId="13" borderId="0" applyNumberFormat="0" applyBorder="0" applyAlignment="0" applyProtection="0"/>
    <xf numFmtId="0" fontId="5" fillId="13" borderId="0" applyNumberFormat="0" applyBorder="0" applyAlignment="0" applyProtection="0"/>
    <xf numFmtId="0" fontId="5" fillId="0" borderId="0"/>
    <xf numFmtId="0" fontId="5" fillId="0" borderId="0"/>
    <xf numFmtId="0" fontId="5" fillId="13" borderId="0" applyNumberFormat="0" applyBorder="0" applyAlignment="0" applyProtection="0"/>
    <xf numFmtId="0" fontId="5" fillId="0" borderId="0"/>
    <xf numFmtId="0" fontId="5" fillId="0" borderId="0"/>
    <xf numFmtId="0" fontId="5" fillId="0" borderId="0"/>
    <xf numFmtId="0" fontId="5" fillId="0" borderId="0"/>
    <xf numFmtId="0" fontId="5" fillId="13" borderId="0" applyNumberFormat="0" applyBorder="0" applyAlignment="0" applyProtection="0"/>
    <xf numFmtId="0" fontId="5" fillId="13" borderId="0" applyNumberFormat="0" applyBorder="0" applyAlignment="0" applyProtection="0"/>
    <xf numFmtId="0" fontId="5" fillId="0" borderId="0"/>
    <xf numFmtId="0" fontId="5" fillId="0" borderId="0"/>
    <xf numFmtId="0" fontId="5" fillId="13" borderId="0" applyNumberFormat="0" applyBorder="0" applyAlignment="0" applyProtection="0"/>
    <xf numFmtId="0" fontId="5" fillId="0" borderId="0"/>
    <xf numFmtId="0" fontId="5" fillId="0" borderId="0"/>
    <xf numFmtId="0" fontId="5" fillId="0" borderId="0"/>
    <xf numFmtId="0" fontId="5" fillId="0" borderId="0"/>
    <xf numFmtId="0" fontId="5" fillId="13" borderId="0" applyNumberFormat="0" applyBorder="0" applyAlignment="0" applyProtection="0"/>
    <xf numFmtId="0" fontId="5" fillId="13" borderId="0" applyNumberFormat="0" applyBorder="0" applyAlignment="0" applyProtection="0"/>
  </cellStyleXfs>
  <cellXfs count="170">
    <xf numFmtId="0" fontId="0" fillId="0" borderId="0" xfId="0"/>
    <xf numFmtId="0" fontId="13" fillId="0" borderId="1" xfId="0" applyFont="1" applyBorder="1"/>
    <xf numFmtId="0" fontId="0" fillId="2" borderId="0" xfId="0" applyFill="1"/>
    <xf numFmtId="0" fontId="13" fillId="0" borderId="0" xfId="0" applyFont="1"/>
    <xf numFmtId="0" fontId="18" fillId="0" borderId="1" xfId="0" applyFont="1" applyBorder="1" applyAlignment="1">
      <alignment horizontal="left" vertical="center" wrapText="1"/>
    </xf>
    <xf numFmtId="0" fontId="13" fillId="0" borderId="2" xfId="0" applyFont="1" applyBorder="1"/>
    <xf numFmtId="0" fontId="15" fillId="3" borderId="1" xfId="1" applyFont="1" applyFill="1" applyBorder="1" applyAlignment="1">
      <alignment horizontal="center" vertical="center" wrapText="1" shrinkToFit="1"/>
    </xf>
    <xf numFmtId="0" fontId="16" fillId="3" borderId="1" xfId="1" applyFont="1" applyFill="1" applyBorder="1" applyAlignment="1">
      <alignment horizontal="center" vertical="center" wrapText="1"/>
    </xf>
    <xf numFmtId="0" fontId="15" fillId="3" borderId="1" xfId="1" applyFont="1" applyFill="1" applyBorder="1" applyAlignment="1">
      <alignment horizontal="center" vertical="center" wrapText="1"/>
    </xf>
    <xf numFmtId="0" fontId="13" fillId="0" borderId="0" xfId="0" applyFont="1" applyAlignment="1">
      <alignment horizontal="center"/>
    </xf>
    <xf numFmtId="0" fontId="15" fillId="8" borderId="1" xfId="0" applyFont="1" applyFill="1" applyBorder="1" applyAlignment="1">
      <alignment horizontal="center" vertical="center" wrapText="1"/>
    </xf>
    <xf numFmtId="0" fontId="21" fillId="0" borderId="1" xfId="0" applyFont="1" applyBorder="1" applyAlignment="1">
      <alignment horizontal="left" vertical="center" wrapText="1"/>
    </xf>
    <xf numFmtId="166" fontId="23" fillId="0" borderId="1" xfId="0" applyNumberFormat="1" applyFont="1" applyBorder="1" applyAlignment="1">
      <alignment horizontal="center" vertical="center" wrapText="1"/>
    </xf>
    <xf numFmtId="0" fontId="24" fillId="3" borderId="1" xfId="1" applyFont="1" applyFill="1" applyBorder="1" applyAlignment="1">
      <alignment horizontal="center" vertical="center" wrapText="1"/>
    </xf>
    <xf numFmtId="0" fontId="22" fillId="6" borderId="1" xfId="0" applyFont="1" applyFill="1" applyBorder="1" applyAlignment="1">
      <alignment horizontal="left" vertical="center"/>
    </xf>
    <xf numFmtId="0" fontId="22" fillId="0" borderId="0" xfId="0" applyFont="1" applyAlignment="1">
      <alignment wrapText="1"/>
    </xf>
    <xf numFmtId="0" fontId="22" fillId="0" borderId="0" xfId="0" applyFont="1"/>
    <xf numFmtId="0" fontId="22" fillId="0" borderId="0" xfId="0" applyFont="1" applyAlignment="1">
      <alignment horizontal="center"/>
    </xf>
    <xf numFmtId="0" fontId="24" fillId="3" borderId="1" xfId="1" applyFont="1" applyFill="1" applyBorder="1" applyAlignment="1">
      <alignment horizontal="center" vertical="center" wrapText="1" shrinkToFit="1"/>
    </xf>
    <xf numFmtId="0" fontId="22" fillId="0" borderId="1" xfId="0" applyFont="1" applyBorder="1" applyAlignment="1">
      <alignment wrapText="1"/>
    </xf>
    <xf numFmtId="0" fontId="22" fillId="0" borderId="2" xfId="0" applyFont="1" applyBorder="1" applyAlignment="1">
      <alignment wrapText="1"/>
    </xf>
    <xf numFmtId="0" fontId="16" fillId="0" borderId="0" xfId="0" applyFont="1" applyAlignment="1">
      <alignment horizontal="center" vertical="center"/>
    </xf>
    <xf numFmtId="0" fontId="16" fillId="0" borderId="0" xfId="0" applyFont="1" applyAlignment="1">
      <alignment vertical="center" wrapText="1"/>
    </xf>
    <xf numFmtId="0" fontId="13" fillId="0" borderId="0" xfId="0" applyFont="1" applyAlignment="1">
      <alignment horizontal="right"/>
    </xf>
    <xf numFmtId="0" fontId="13" fillId="0" borderId="0" xfId="0" applyFont="1" applyAlignment="1">
      <alignment wrapText="1"/>
    </xf>
    <xf numFmtId="0" fontId="13" fillId="0" borderId="0" xfId="0" applyFont="1" applyAlignment="1">
      <alignment horizontal="center" vertical="center"/>
    </xf>
    <xf numFmtId="49" fontId="28" fillId="3" borderId="1" xfId="1" applyNumberFormat="1" applyFont="1" applyFill="1" applyBorder="1" applyAlignment="1">
      <alignment horizontal="center" vertical="center" wrapText="1" shrinkToFit="1"/>
    </xf>
    <xf numFmtId="49" fontId="29" fillId="0" borderId="0" xfId="0" applyNumberFormat="1" applyFont="1"/>
    <xf numFmtId="49" fontId="29" fillId="0" borderId="1" xfId="0" applyNumberFormat="1" applyFont="1" applyBorder="1" applyAlignment="1">
      <alignment vertical="center" wrapText="1"/>
    </xf>
    <xf numFmtId="166" fontId="23" fillId="0" borderId="4" xfId="0" applyNumberFormat="1" applyFont="1" applyBorder="1" applyAlignment="1">
      <alignment horizontal="right" vertical="center" wrapText="1"/>
    </xf>
    <xf numFmtId="166" fontId="23" fillId="0" borderId="11" xfId="0" applyNumberFormat="1" applyFont="1" applyBorder="1" applyAlignment="1">
      <alignment horizontal="right" vertical="center" wrapText="1"/>
    </xf>
    <xf numFmtId="0" fontId="33" fillId="0" borderId="4" xfId="0" applyFont="1" applyBorder="1" applyAlignment="1">
      <alignment horizontal="left" vertical="center"/>
    </xf>
    <xf numFmtId="0" fontId="0" fillId="0" borderId="0" xfId="0" applyAlignment="1">
      <alignment vertical="center"/>
    </xf>
    <xf numFmtId="0" fontId="33" fillId="11" borderId="4" xfId="0" applyFont="1" applyFill="1" applyBorder="1" applyAlignment="1">
      <alignment horizontal="left" vertical="center"/>
    </xf>
    <xf numFmtId="166" fontId="24" fillId="11" borderId="4" xfId="0" applyNumberFormat="1" applyFont="1" applyFill="1" applyBorder="1" applyAlignment="1">
      <alignment horizontal="right" vertical="center" wrapText="1"/>
    </xf>
    <xf numFmtId="0" fontId="0" fillId="0" borderId="12" xfId="0" applyBorder="1"/>
    <xf numFmtId="166" fontId="23" fillId="0" borderId="10" xfId="0" applyNumberFormat="1" applyFont="1" applyBorder="1" applyAlignment="1">
      <alignment horizontal="right" vertical="center" wrapText="1"/>
    </xf>
    <xf numFmtId="166" fontId="24" fillId="11" borderId="3" xfId="0" applyNumberFormat="1" applyFont="1" applyFill="1" applyBorder="1" applyAlignment="1">
      <alignment horizontal="right" vertical="center" wrapText="1"/>
    </xf>
    <xf numFmtId="166" fontId="23" fillId="0" borderId="3" xfId="0" applyNumberFormat="1" applyFont="1" applyBorder="1" applyAlignment="1">
      <alignment horizontal="right" vertical="center" wrapText="1"/>
    </xf>
    <xf numFmtId="166" fontId="23" fillId="8" borderId="4" xfId="0" applyNumberFormat="1" applyFont="1" applyFill="1" applyBorder="1" applyAlignment="1">
      <alignment horizontal="right" vertical="center" wrapText="1"/>
    </xf>
    <xf numFmtId="0" fontId="20" fillId="3" borderId="10" xfId="1" applyFont="1" applyFill="1" applyBorder="1" applyAlignment="1">
      <alignment horizontal="center" vertical="center" wrapText="1" shrinkToFit="1"/>
    </xf>
    <xf numFmtId="166" fontId="36" fillId="8" borderId="3" xfId="0" applyNumberFormat="1" applyFont="1" applyFill="1" applyBorder="1" applyAlignment="1">
      <alignment horizontal="right" vertical="center" wrapText="1"/>
    </xf>
    <xf numFmtId="0" fontId="16" fillId="0" borderId="3" xfId="0" applyFont="1" applyBorder="1" applyAlignment="1">
      <alignment vertical="center" wrapText="1"/>
    </xf>
    <xf numFmtId="0" fontId="17" fillId="7" borderId="1" xfId="0" applyFont="1" applyFill="1" applyBorder="1" applyAlignment="1">
      <alignment horizontal="center" vertical="center"/>
    </xf>
    <xf numFmtId="0" fontId="15" fillId="3" borderId="1" xfId="1" applyFont="1" applyFill="1" applyBorder="1" applyAlignment="1">
      <alignment horizontal="center" vertical="center"/>
    </xf>
    <xf numFmtId="0" fontId="15" fillId="3" borderId="1" xfId="0" applyFont="1" applyFill="1" applyBorder="1" applyAlignment="1">
      <alignment horizontal="center" vertical="center" wrapText="1"/>
    </xf>
    <xf numFmtId="164" fontId="16" fillId="3" borderId="1" xfId="1" applyNumberFormat="1" applyFont="1" applyFill="1" applyBorder="1" applyAlignment="1">
      <alignment horizontal="center" vertical="center" wrapText="1"/>
    </xf>
    <xf numFmtId="164" fontId="15" fillId="3" borderId="1" xfId="1" applyNumberFormat="1" applyFont="1" applyFill="1" applyBorder="1" applyAlignment="1">
      <alignment horizontal="center" vertical="center" wrapText="1"/>
    </xf>
    <xf numFmtId="0" fontId="16" fillId="6" borderId="1" xfId="0" applyFont="1" applyFill="1" applyBorder="1" applyAlignment="1">
      <alignment horizontal="left" vertical="center"/>
    </xf>
    <xf numFmtId="165" fontId="16" fillId="6" borderId="1" xfId="0" applyNumberFormat="1" applyFont="1" applyFill="1" applyBorder="1" applyAlignment="1">
      <alignment horizontal="center" vertical="center"/>
    </xf>
    <xf numFmtId="0" fontId="16" fillId="0" borderId="3" xfId="0" applyFont="1" applyBorder="1" applyAlignment="1">
      <alignment horizontal="center" vertical="center"/>
    </xf>
    <xf numFmtId="49" fontId="40" fillId="5" borderId="1" xfId="1" applyNumberFormat="1" applyFont="1" applyFill="1" applyBorder="1" applyAlignment="1">
      <alignment horizontal="center" vertical="center" wrapText="1"/>
    </xf>
    <xf numFmtId="0" fontId="16" fillId="0" borderId="1" xfId="0" applyFont="1" applyBorder="1"/>
    <xf numFmtId="167" fontId="40" fillId="4" borderId="1" xfId="0" applyNumberFormat="1" applyFont="1" applyFill="1" applyBorder="1" applyAlignment="1">
      <alignment horizontal="center" vertical="center" wrapText="1"/>
    </xf>
    <xf numFmtId="0" fontId="39" fillId="0" borderId="0" xfId="0" applyFont="1"/>
    <xf numFmtId="0" fontId="17" fillId="7" borderId="1" xfId="0" applyFont="1" applyFill="1" applyBorder="1" applyAlignment="1">
      <alignment horizontal="left" vertical="center" wrapText="1"/>
    </xf>
    <xf numFmtId="0" fontId="17" fillId="0" borderId="1" xfId="0" applyFont="1" applyBorder="1" applyAlignment="1">
      <alignment horizontal="left" vertical="center" wrapText="1"/>
    </xf>
    <xf numFmtId="165" fontId="22" fillId="0" borderId="12" xfId="0" applyNumberFormat="1" applyFont="1" applyBorder="1" applyAlignment="1">
      <alignment horizontal="right" vertical="center"/>
    </xf>
    <xf numFmtId="165" fontId="22" fillId="0" borderId="13" xfId="0" applyNumberFormat="1" applyFont="1" applyBorder="1" applyAlignment="1">
      <alignment horizontal="right" vertical="center"/>
    </xf>
    <xf numFmtId="165" fontId="34" fillId="11" borderId="3" xfId="0" applyNumberFormat="1" applyFont="1" applyFill="1" applyBorder="1" applyAlignment="1">
      <alignment horizontal="right" vertical="center"/>
    </xf>
    <xf numFmtId="165" fontId="34" fillId="11" borderId="13" xfId="0" applyNumberFormat="1" applyFont="1" applyFill="1" applyBorder="1" applyAlignment="1">
      <alignment horizontal="right" vertical="center"/>
    </xf>
    <xf numFmtId="166" fontId="39" fillId="7" borderId="1" xfId="3" applyNumberFormat="1" applyFont="1" applyFill="1" applyBorder="1" applyAlignment="1">
      <alignment horizontal="center" vertical="center" wrapText="1"/>
    </xf>
    <xf numFmtId="0" fontId="17" fillId="0" borderId="1" xfId="0" applyFont="1" applyBorder="1" applyAlignment="1">
      <alignment horizontal="center" vertical="center"/>
    </xf>
    <xf numFmtId="49" fontId="15" fillId="3" borderId="1" xfId="1" applyNumberFormat="1" applyFont="1" applyFill="1" applyBorder="1" applyAlignment="1">
      <alignment horizontal="center" vertical="center"/>
    </xf>
    <xf numFmtId="0" fontId="17" fillId="0" borderId="1" xfId="0" applyFont="1" applyBorder="1" applyAlignment="1">
      <alignment horizontal="center" vertical="center" wrapText="1"/>
    </xf>
    <xf numFmtId="2" fontId="16" fillId="7" borderId="1" xfId="7" applyNumberFormat="1" applyFont="1" applyFill="1" applyBorder="1" applyAlignment="1">
      <alignment horizontal="center" vertical="center"/>
    </xf>
    <xf numFmtId="0" fontId="16" fillId="6" borderId="1" xfId="0" applyFont="1" applyFill="1" applyBorder="1" applyAlignment="1">
      <alignment horizontal="center" vertical="center"/>
    </xf>
    <xf numFmtId="0" fontId="16" fillId="0" borderId="1" xfId="0" applyFont="1" applyBorder="1" applyAlignment="1">
      <alignment horizontal="left" vertical="center" wrapText="1"/>
    </xf>
    <xf numFmtId="0" fontId="16" fillId="7" borderId="1" xfId="0" applyFont="1" applyFill="1" applyBorder="1" applyAlignment="1">
      <alignment horizontal="center" vertical="center"/>
    </xf>
    <xf numFmtId="0" fontId="43" fillId="0" borderId="1" xfId="0" applyFont="1" applyBorder="1" applyAlignment="1">
      <alignment horizontal="center" vertical="center"/>
    </xf>
    <xf numFmtId="0" fontId="44" fillId="0" borderId="1" xfId="0" applyFont="1" applyBorder="1" applyAlignment="1">
      <alignment horizontal="center" vertical="center"/>
    </xf>
    <xf numFmtId="166" fontId="44" fillId="0" borderId="1" xfId="0" applyNumberFormat="1" applyFont="1" applyBorder="1" applyAlignment="1">
      <alignment horizontal="center" vertical="center" wrapText="1"/>
    </xf>
    <xf numFmtId="0" fontId="44" fillId="0" borderId="0" xfId="0" applyFont="1"/>
    <xf numFmtId="0" fontId="45" fillId="0" borderId="1" xfId="0" applyFont="1" applyBorder="1" applyAlignment="1">
      <alignment horizontal="center" vertical="center"/>
    </xf>
    <xf numFmtId="0" fontId="45" fillId="0" borderId="1" xfId="0" applyFont="1" applyBorder="1" applyAlignment="1">
      <alignment vertical="center" wrapText="1"/>
    </xf>
    <xf numFmtId="166" fontId="45" fillId="0" borderId="1" xfId="0" applyNumberFormat="1" applyFont="1" applyBorder="1" applyAlignment="1">
      <alignment horizontal="center" vertical="center" wrapText="1"/>
    </xf>
    <xf numFmtId="0" fontId="46" fillId="0" borderId="0" xfId="0" applyFont="1"/>
    <xf numFmtId="0" fontId="17" fillId="0" borderId="1" xfId="0" applyFont="1" applyBorder="1" applyAlignment="1">
      <alignment horizontal="left" vertical="center"/>
    </xf>
    <xf numFmtId="0" fontId="16" fillId="0" borderId="1" xfId="0" applyFont="1" applyBorder="1" applyAlignment="1">
      <alignment horizontal="center" vertical="center"/>
    </xf>
    <xf numFmtId="0" fontId="16" fillId="0" borderId="1" xfId="0" applyFont="1" applyBorder="1" applyAlignment="1">
      <alignment vertical="center" wrapText="1"/>
    </xf>
    <xf numFmtId="166" fontId="16" fillId="0" borderId="1" xfId="0" applyNumberFormat="1" applyFont="1" applyBorder="1" applyAlignment="1">
      <alignment horizontal="center" vertical="center" wrapText="1"/>
    </xf>
    <xf numFmtId="0" fontId="41" fillId="0" borderId="1" xfId="0" applyFont="1" applyBorder="1" applyAlignment="1">
      <alignment horizontal="center" vertical="center"/>
    </xf>
    <xf numFmtId="0" fontId="41" fillId="0" borderId="1" xfId="0" applyFont="1" applyBorder="1" applyAlignment="1">
      <alignment horizontal="left" vertical="center" wrapText="1"/>
    </xf>
    <xf numFmtId="0" fontId="43" fillId="0" borderId="1" xfId="0" applyFont="1" applyBorder="1" applyAlignment="1">
      <alignment horizontal="left" vertical="center" wrapText="1"/>
    </xf>
    <xf numFmtId="2" fontId="44" fillId="7" borderId="1" xfId="7" applyNumberFormat="1" applyFont="1" applyFill="1" applyBorder="1" applyAlignment="1">
      <alignment horizontal="center" vertical="center"/>
    </xf>
    <xf numFmtId="0" fontId="44" fillId="0" borderId="1" xfId="0" applyFont="1" applyBorder="1" applyAlignment="1">
      <alignment vertical="center" wrapText="1"/>
    </xf>
    <xf numFmtId="0" fontId="39" fillId="0" borderId="1" xfId="0" applyFont="1" applyBorder="1" applyAlignment="1">
      <alignment horizontal="center" vertical="center"/>
    </xf>
    <xf numFmtId="0" fontId="39" fillId="0" borderId="1" xfId="0" applyFont="1" applyBorder="1" applyAlignment="1">
      <alignment vertical="center" wrapText="1"/>
    </xf>
    <xf numFmtId="166" fontId="39" fillId="7" borderId="1" xfId="0" applyNumberFormat="1" applyFont="1" applyFill="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xf numFmtId="49" fontId="43" fillId="0" borderId="1" xfId="0" applyNumberFormat="1" applyFont="1" applyBorder="1" applyAlignment="1">
      <alignment horizontal="left" vertical="center" wrapText="1"/>
    </xf>
    <xf numFmtId="0" fontId="45" fillId="0" borderId="1" xfId="0" applyFont="1" applyBorder="1" applyAlignment="1">
      <alignment horizontal="left" vertical="center" wrapText="1"/>
    </xf>
    <xf numFmtId="0" fontId="45" fillId="7" borderId="1" xfId="0" applyFont="1" applyFill="1" applyBorder="1" applyAlignment="1">
      <alignment horizontal="center" vertical="center"/>
    </xf>
    <xf numFmtId="0" fontId="39" fillId="0" borderId="1" xfId="7" applyFont="1" applyFill="1" applyBorder="1" applyAlignment="1">
      <alignment horizontal="center" vertical="center"/>
    </xf>
    <xf numFmtId="49" fontId="39" fillId="0" borderId="1" xfId="0" applyNumberFormat="1" applyFont="1" applyBorder="1" applyAlignment="1">
      <alignment horizontal="left" vertical="center" wrapText="1"/>
    </xf>
    <xf numFmtId="0" fontId="39" fillId="0" borderId="1" xfId="0" applyFont="1" applyBorder="1"/>
    <xf numFmtId="166" fontId="39" fillId="0" borderId="1" xfId="0" applyNumberFormat="1"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xf numFmtId="0" fontId="26" fillId="0" borderId="1" xfId="0" applyFont="1" applyBorder="1" applyAlignment="1">
      <alignment horizontal="center" vertical="center"/>
    </xf>
    <xf numFmtId="0" fontId="16" fillId="0" borderId="0" xfId="0" applyFont="1" applyAlignment="1">
      <alignment horizontal="left" vertical="center" wrapText="1"/>
    </xf>
    <xf numFmtId="49" fontId="16" fillId="0" borderId="1" xfId="0" applyNumberFormat="1" applyFont="1" applyBorder="1" applyAlignment="1">
      <alignment horizontal="left" vertical="center" wrapText="1"/>
    </xf>
    <xf numFmtId="0" fontId="26" fillId="0" borderId="1" xfId="2" applyFont="1" applyBorder="1" applyAlignment="1">
      <alignment horizontal="left" vertical="center" wrapText="1"/>
    </xf>
    <xf numFmtId="0" fontId="16" fillId="0" borderId="0" xfId="0" applyFont="1" applyAlignment="1">
      <alignment horizontal="left" vertical="center"/>
    </xf>
    <xf numFmtId="0" fontId="15" fillId="3" borderId="1" xfId="1" applyFont="1" applyFill="1" applyBorder="1" applyAlignment="1">
      <alignment horizontal="left" vertical="center" wrapText="1"/>
    </xf>
    <xf numFmtId="0" fontId="16" fillId="0" borderId="1" xfId="0" applyFont="1" applyBorder="1" applyAlignment="1">
      <alignment horizontal="left" vertical="center"/>
    </xf>
    <xf numFmtId="166" fontId="15" fillId="8" borderId="1" xfId="0" applyNumberFormat="1" applyFont="1" applyFill="1" applyBorder="1" applyAlignment="1">
      <alignment horizontal="center" vertical="center" wrapText="1"/>
    </xf>
    <xf numFmtId="166" fontId="40" fillId="5" borderId="1" xfId="1" applyNumberFormat="1" applyFont="1" applyFill="1" applyBorder="1" applyAlignment="1">
      <alignment horizontal="center" vertical="center" wrapText="1"/>
    </xf>
    <xf numFmtId="166" fontId="40" fillId="4" borderId="1" xfId="0" applyNumberFormat="1" applyFont="1" applyFill="1" applyBorder="1" applyAlignment="1">
      <alignment horizontal="center" vertical="center" wrapText="1"/>
    </xf>
    <xf numFmtId="166" fontId="16" fillId="0" borderId="1" xfId="0" applyNumberFormat="1" applyFont="1" applyBorder="1" applyAlignment="1">
      <alignment horizontal="center" vertical="center"/>
    </xf>
    <xf numFmtId="166" fontId="15" fillId="3" borderId="1" xfId="1" applyNumberFormat="1" applyFont="1" applyFill="1" applyBorder="1" applyAlignment="1">
      <alignment horizontal="center" vertical="center" wrapText="1"/>
    </xf>
    <xf numFmtId="166" fontId="16" fillId="6" borderId="1" xfId="0" applyNumberFormat="1" applyFont="1" applyFill="1" applyBorder="1" applyAlignment="1">
      <alignment horizontal="left" vertical="center"/>
    </xf>
    <xf numFmtId="166" fontId="16" fillId="0" borderId="0" xfId="0" applyNumberFormat="1" applyFont="1" applyAlignment="1">
      <alignment horizontal="center" vertical="center" wrapText="1"/>
    </xf>
    <xf numFmtId="0" fontId="44" fillId="0" borderId="1" xfId="0" applyFont="1" applyBorder="1" applyAlignment="1">
      <alignment horizontal="left" vertical="center" wrapText="1"/>
    </xf>
    <xf numFmtId="0" fontId="44" fillId="0" borderId="1" xfId="0" applyFont="1" applyBorder="1" applyAlignment="1">
      <alignment horizontal="left" vertical="center"/>
    </xf>
    <xf numFmtId="0" fontId="39" fillId="0" borderId="1" xfId="0" applyFont="1" applyBorder="1" applyAlignment="1">
      <alignment horizontal="left" vertical="center" wrapText="1"/>
    </xf>
    <xf numFmtId="166" fontId="39" fillId="0" borderId="1" xfId="0" applyNumberFormat="1" applyFont="1" applyBorder="1" applyAlignment="1">
      <alignment horizontal="center" vertical="center" wrapText="1"/>
    </xf>
    <xf numFmtId="0" fontId="44" fillId="0" borderId="1" xfId="7" applyFont="1" applyFill="1" applyBorder="1" applyAlignment="1">
      <alignment horizontal="center" vertical="center"/>
    </xf>
    <xf numFmtId="0" fontId="2" fillId="0" borderId="1" xfId="0" applyFont="1" applyBorder="1" applyAlignment="1">
      <alignment horizontal="center" vertical="center"/>
    </xf>
    <xf numFmtId="49" fontId="41" fillId="0" borderId="1" xfId="0" applyNumberFormat="1" applyFont="1" applyBorder="1" applyAlignment="1">
      <alignment horizontal="left" vertical="center" wrapText="1"/>
    </xf>
    <xf numFmtId="49" fontId="39" fillId="0" borderId="1" xfId="0" applyNumberFormat="1" applyFont="1" applyBorder="1" applyAlignment="1">
      <alignment vertical="center" wrapText="1"/>
    </xf>
    <xf numFmtId="49" fontId="39" fillId="14" borderId="1" xfId="0" applyNumberFormat="1" applyFont="1" applyFill="1" applyBorder="1" applyAlignment="1">
      <alignment horizontal="center" vertical="center" wrapText="1"/>
    </xf>
    <xf numFmtId="49" fontId="48" fillId="7" borderId="1" xfId="3" applyNumberFormat="1" applyFont="1" applyFill="1" applyBorder="1" applyAlignment="1">
      <alignment horizontal="center" vertical="center" wrapText="1"/>
    </xf>
    <xf numFmtId="2" fontId="39" fillId="14" borderId="1" xfId="0" applyNumberFormat="1" applyFont="1" applyFill="1" applyBorder="1" applyAlignment="1">
      <alignment horizontal="center" vertical="center" wrapText="1"/>
    </xf>
    <xf numFmtId="166" fontId="39" fillId="14" borderId="1" xfId="0" applyNumberFormat="1" applyFont="1" applyFill="1" applyBorder="1" applyAlignment="1">
      <alignment horizontal="center" vertical="center" wrapText="1"/>
    </xf>
    <xf numFmtId="49" fontId="39" fillId="14" borderId="1" xfId="0" applyNumberFormat="1" applyFont="1" applyFill="1" applyBorder="1" applyAlignment="1">
      <alignment horizontal="left" vertical="center" wrapText="1"/>
    </xf>
    <xf numFmtId="0" fontId="41" fillId="0" borderId="1" xfId="0" applyFont="1" applyBorder="1" applyAlignment="1">
      <alignment horizontal="left" vertical="top" wrapText="1"/>
    </xf>
    <xf numFmtId="0" fontId="16" fillId="0" borderId="1" xfId="3" applyFont="1" applyFill="1" applyBorder="1" applyAlignment="1">
      <alignment horizontal="left" vertical="center" wrapText="1"/>
    </xf>
    <xf numFmtId="0" fontId="1" fillId="0" borderId="1" xfId="0" applyFont="1" applyBorder="1" applyAlignment="1">
      <alignment horizontal="center" vertical="center"/>
    </xf>
    <xf numFmtId="0" fontId="15" fillId="0" borderId="1" xfId="0" applyFont="1" applyBorder="1" applyAlignment="1">
      <alignment vertical="center" wrapText="1"/>
    </xf>
    <xf numFmtId="2" fontId="39" fillId="7" borderId="1" xfId="7" applyNumberFormat="1" applyFont="1" applyFill="1" applyBorder="1" applyAlignment="1">
      <alignment horizontal="center" vertical="center"/>
    </xf>
    <xf numFmtId="0" fontId="0" fillId="0" borderId="1" xfId="0" applyBorder="1" applyAlignment="1">
      <alignment wrapText="1"/>
    </xf>
    <xf numFmtId="0" fontId="17" fillId="0" borderId="1" xfId="0" applyFont="1" applyBorder="1" applyAlignment="1">
      <alignment vertical="center" wrapText="1"/>
    </xf>
    <xf numFmtId="0" fontId="23" fillId="0" borderId="1" xfId="0" applyFont="1" applyBorder="1" applyAlignment="1">
      <alignment vertical="center" wrapText="1"/>
    </xf>
    <xf numFmtId="49" fontId="23" fillId="0" borderId="1" xfId="0" applyNumberFormat="1" applyFont="1" applyBorder="1" applyAlignment="1">
      <alignment vertical="center" wrapText="1"/>
    </xf>
    <xf numFmtId="0" fontId="50" fillId="0" borderId="1" xfId="0" applyFont="1" applyBorder="1" applyAlignment="1">
      <alignment horizontal="left" vertical="center" wrapText="1"/>
    </xf>
    <xf numFmtId="0" fontId="39" fillId="0" borderId="1" xfId="0" applyFont="1" applyBorder="1" applyAlignment="1">
      <alignment horizontal="left" vertical="center"/>
    </xf>
    <xf numFmtId="49" fontId="40" fillId="4" borderId="1" xfId="0" applyNumberFormat="1" applyFont="1" applyFill="1" applyBorder="1" applyAlignment="1">
      <alignment horizontal="center" vertical="center" wrapText="1"/>
    </xf>
    <xf numFmtId="49" fontId="40" fillId="5" borderId="1" xfId="1" applyNumberFormat="1" applyFont="1" applyFill="1" applyBorder="1" applyAlignment="1">
      <alignment horizontal="center" vertical="center"/>
    </xf>
    <xf numFmtId="0" fontId="51" fillId="0" borderId="1" xfId="0" applyFont="1" applyBorder="1" applyAlignment="1">
      <alignment horizontal="left" vertical="center" wrapText="1"/>
    </xf>
    <xf numFmtId="165" fontId="52" fillId="0" borderId="12" xfId="0" applyNumberFormat="1" applyFont="1" applyBorder="1" applyAlignment="1">
      <alignment horizontal="center" vertical="center"/>
    </xf>
    <xf numFmtId="0" fontId="53" fillId="0" borderId="4" xfId="0" applyFont="1" applyBorder="1" applyAlignment="1">
      <alignment horizontal="left" vertical="center"/>
    </xf>
    <xf numFmtId="165" fontId="52" fillId="0" borderId="13" xfId="0" applyNumberFormat="1" applyFont="1" applyBorder="1" applyAlignment="1">
      <alignment horizontal="center" vertical="center"/>
    </xf>
    <xf numFmtId="166" fontId="52" fillId="0" borderId="3" xfId="0" applyNumberFormat="1" applyFont="1" applyBorder="1" applyAlignment="1">
      <alignment horizontal="center" vertical="center" wrapText="1"/>
    </xf>
    <xf numFmtId="166" fontId="52" fillId="0" borderId="4" xfId="0" applyNumberFormat="1" applyFont="1" applyBorder="1" applyAlignment="1">
      <alignment horizontal="right" vertical="center" wrapText="1"/>
    </xf>
    <xf numFmtId="49" fontId="32" fillId="6" borderId="6" xfId="0" applyNumberFormat="1" applyFont="1" applyFill="1" applyBorder="1" applyAlignment="1">
      <alignment horizontal="left" vertical="center"/>
    </xf>
    <xf numFmtId="49" fontId="29" fillId="0" borderId="6" xfId="0" applyNumberFormat="1" applyFont="1" applyBorder="1" applyAlignment="1">
      <alignment wrapText="1"/>
    </xf>
    <xf numFmtId="49" fontId="29" fillId="0" borderId="2" xfId="0" applyNumberFormat="1" applyFont="1" applyBorder="1" applyAlignment="1">
      <alignment wrapText="1"/>
    </xf>
    <xf numFmtId="49" fontId="30" fillId="7" borderId="7" xfId="4" applyNumberFormat="1" applyFont="1" applyFill="1" applyBorder="1" applyAlignment="1">
      <alignment horizontal="left" vertical="top" wrapText="1"/>
    </xf>
    <xf numFmtId="49" fontId="32" fillId="6" borderId="1" xfId="0" applyNumberFormat="1" applyFont="1" applyFill="1" applyBorder="1" applyAlignment="1">
      <alignment horizontal="left" vertical="center"/>
    </xf>
    <xf numFmtId="49" fontId="16" fillId="0" borderId="1" xfId="0" applyNumberFormat="1" applyFont="1" applyBorder="1" applyAlignment="1">
      <alignment horizontal="left" vertical="top" wrapText="1"/>
    </xf>
    <xf numFmtId="0" fontId="12" fillId="6" borderId="1" xfId="0" applyFont="1" applyFill="1" applyBorder="1" applyAlignment="1">
      <alignment horizontal="center" vertical="center"/>
    </xf>
    <xf numFmtId="0" fontId="27" fillId="8" borderId="1" xfId="0" applyFont="1" applyFill="1" applyBorder="1" applyAlignment="1">
      <alignment horizontal="center" vertical="center" wrapText="1"/>
    </xf>
    <xf numFmtId="0" fontId="27" fillId="8" borderId="6" xfId="0" applyFont="1" applyFill="1" applyBorder="1" applyAlignment="1">
      <alignment horizontal="center" vertical="center" wrapText="1"/>
    </xf>
    <xf numFmtId="0" fontId="20" fillId="3" borderId="3" xfId="0" applyFont="1" applyFill="1" applyBorder="1" applyAlignment="1">
      <alignment horizontal="center" vertical="center" wrapText="1"/>
    </xf>
    <xf numFmtId="0" fontId="20" fillId="3" borderId="4" xfId="0" applyFont="1" applyFill="1" applyBorder="1" applyAlignment="1">
      <alignment horizontal="center" vertical="center" wrapText="1"/>
    </xf>
    <xf numFmtId="0" fontId="21" fillId="8" borderId="1" xfId="0" applyFont="1" applyFill="1" applyBorder="1" applyAlignment="1">
      <alignment horizontal="center" vertical="center" wrapText="1"/>
    </xf>
    <xf numFmtId="164" fontId="20" fillId="3" borderId="10" xfId="1" applyNumberFormat="1" applyFont="1" applyFill="1" applyBorder="1" applyAlignment="1">
      <alignment horizontal="center" vertical="center" wrapText="1"/>
    </xf>
    <xf numFmtId="164" fontId="20" fillId="3" borderId="11" xfId="1" applyNumberFormat="1" applyFont="1" applyFill="1" applyBorder="1" applyAlignment="1">
      <alignment horizontal="center" vertical="center" wrapText="1"/>
    </xf>
    <xf numFmtId="164" fontId="20" fillId="3" borderId="12" xfId="1" applyNumberFormat="1" applyFont="1" applyFill="1" applyBorder="1" applyAlignment="1">
      <alignment horizontal="center" vertical="center" wrapText="1"/>
    </xf>
    <xf numFmtId="0" fontId="35" fillId="8" borderId="0" xfId="0" applyFont="1" applyFill="1" applyAlignment="1">
      <alignment horizontal="center" vertical="center"/>
    </xf>
    <xf numFmtId="0" fontId="35" fillId="8" borderId="9" xfId="0" applyFont="1" applyFill="1" applyBorder="1" applyAlignment="1">
      <alignment horizontal="center" vertical="center"/>
    </xf>
    <xf numFmtId="0" fontId="35" fillId="8" borderId="8" xfId="0" applyFont="1" applyFill="1" applyBorder="1" applyAlignment="1">
      <alignment horizontal="center" vertical="center"/>
    </xf>
    <xf numFmtId="0" fontId="35" fillId="8" borderId="3" xfId="0" applyFont="1" applyFill="1" applyBorder="1" applyAlignment="1">
      <alignment horizontal="center" vertical="center"/>
    </xf>
    <xf numFmtId="0" fontId="35" fillId="8" borderId="4" xfId="0" applyFont="1" applyFill="1" applyBorder="1" applyAlignment="1">
      <alignment horizontal="center" vertical="center"/>
    </xf>
    <xf numFmtId="49" fontId="40" fillId="4" borderId="1" xfId="0" applyNumberFormat="1" applyFont="1" applyFill="1" applyBorder="1" applyAlignment="1">
      <alignment horizontal="center" vertical="center" wrapText="1"/>
    </xf>
    <xf numFmtId="49" fontId="40" fillId="5" borderId="1" xfId="1" applyNumberFormat="1" applyFont="1" applyFill="1" applyBorder="1" applyAlignment="1">
      <alignment horizontal="center" vertical="center"/>
    </xf>
    <xf numFmtId="0" fontId="41" fillId="0" borderId="1" xfId="0" applyFont="1" applyBorder="1" applyAlignment="1">
      <alignment horizontal="center" vertical="center"/>
    </xf>
    <xf numFmtId="0" fontId="41" fillId="0" borderId="1" xfId="0" applyFont="1" applyBorder="1" applyAlignment="1">
      <alignment horizontal="left" vertical="top" wrapText="1"/>
    </xf>
  </cellXfs>
  <cellStyles count="62">
    <cellStyle name="20 % – Zvýraznění 5 2" xfId="10" xr:uid="{4DBEE897-EFAB-491A-B024-62D5D790C555}"/>
    <cellStyle name="20 % – Zvýraznění 5 2 2" xfId="19" xr:uid="{A816658D-A110-46D0-9352-0F3EF048CB9D}"/>
    <cellStyle name="20 % – Zvýraznění 5 2 2 2" xfId="30" xr:uid="{CFE7B841-787A-441B-8C19-6BA13745A638}"/>
    <cellStyle name="20 % – Zvýraznění 5 2 2 2 2" xfId="60" xr:uid="{8ADECC66-D08D-400D-8ABA-A7D9B353DA99}"/>
    <cellStyle name="20 % – Zvýraznění 5 2 2 3" xfId="41" xr:uid="{9B771F38-0C41-4307-B2B7-5721B63C7607}"/>
    <cellStyle name="20 % – Zvýraznění 5 2 2 4" xfId="51" xr:uid="{92172BD9-9A21-43FF-B067-71803D794EA6}"/>
    <cellStyle name="20 % – Zvýraznění 5 2 3" xfId="14" xr:uid="{71A4FD49-59F5-4E08-88C0-DE1379D87004}"/>
    <cellStyle name="20 % – Zvýraznění 5 2 3 2" xfId="55" xr:uid="{DD1337B1-2465-40E8-8389-62C6D77AEFC8}"/>
    <cellStyle name="20 % – Zvýraznění 5 2 4" xfId="25" xr:uid="{75A84118-B052-4D41-B7D7-EBBDBFB9AFE0}"/>
    <cellStyle name="20 % – Zvýraznění 5 2 5" xfId="36" xr:uid="{8B4050F6-2D69-4AC7-AAB2-2A07FD32FA4A}"/>
    <cellStyle name="20 % – Zvýraznění 5 2 6" xfId="46" xr:uid="{6FDD3644-6199-4CC3-9EF0-1C47BA157464}"/>
    <cellStyle name="20 % – Zvýraznění 5 3" xfId="11" xr:uid="{DE78FEF5-46B8-4899-B9B2-9F809ADE9595}"/>
    <cellStyle name="20 % – Zvýraznění 5 3 2" xfId="31" xr:uid="{9E3AF6C3-E637-459C-B513-9A368D0C2DC9}"/>
    <cellStyle name="20 % – Zvýraznění 5 3 2 2" xfId="61" xr:uid="{E32B9220-141B-4CEC-9E0C-8A72B2A506BA}"/>
    <cellStyle name="20 % – Zvýraznění 5 3 3" xfId="42" xr:uid="{18A92F92-9E31-4B9A-B791-7B0168303FC3}"/>
    <cellStyle name="20 % – Zvýraznění 5 3 4" xfId="52" xr:uid="{9D3EDC92-35EF-4851-AF4D-1B31FFB30938}"/>
    <cellStyle name="20 % – Zvýraznění 5 4" xfId="20" xr:uid="{A577F365-3AE2-4D34-B6FD-ABCB7BA60AA0}"/>
    <cellStyle name="20 % – Zvýraznění 5 5" xfId="22" xr:uid="{DAE81B39-92D9-4D16-A038-8B5DD6AF5D4A}"/>
    <cellStyle name="20 % – Zvýraznění 5 6" xfId="33" xr:uid="{4E8FCB5A-40F1-44F3-B1F4-00ADC531E135}"/>
    <cellStyle name="20 % – Zvýraznění 5 7" xfId="43" xr:uid="{4C7B29C1-C95C-460D-A1EC-C47B53F8B005}"/>
    <cellStyle name="Excel Built-in Normal" xfId="2" xr:uid="{2540E669-8A38-4868-B155-CED690300922}"/>
    <cellStyle name="Normální" xfId="0" builtinId="0"/>
    <cellStyle name="Normální 2" xfId="5" xr:uid="{6BEC06AD-51AD-43C6-8A0A-26E1FE4183E9}"/>
    <cellStyle name="Normální 2 2" xfId="8" xr:uid="{19991D43-70ED-4B38-94B4-452AF31D02A9}"/>
    <cellStyle name="Normální 2 2 2" xfId="17" xr:uid="{5E38B56B-FFB4-4B3B-83D6-EFFC7B5537D7}"/>
    <cellStyle name="Normální 2 2 2 2" xfId="58" xr:uid="{FEC433A5-7595-4C31-8254-3BAB87A9F95F}"/>
    <cellStyle name="Normální 2 2 3" xfId="28" xr:uid="{DAE7A57B-D069-4521-BA3A-E4CEF34266AC}"/>
    <cellStyle name="Normální 2 2 4" xfId="39" xr:uid="{A10704BC-296E-4067-9536-F86D1C515570}"/>
    <cellStyle name="Normální 2 2 5" xfId="49" xr:uid="{B813C1CB-B09F-4ACF-B6A4-7EAFECBD8143}"/>
    <cellStyle name="Normální 2 3" xfId="15" xr:uid="{FBEEA626-CA64-48A5-830E-4ED1975F3DCA}"/>
    <cellStyle name="Normální 2 3 2" xfId="26" xr:uid="{F9F57745-598A-4A8B-9B54-2A4DDD9219D2}"/>
    <cellStyle name="Normální 2 3 2 2" xfId="56" xr:uid="{3E98D703-28F0-4E40-8DCB-F319FA50F83C}"/>
    <cellStyle name="Normální 2 3 3" xfId="37" xr:uid="{9447098F-31A7-4A29-B08F-0374E99D8BCD}"/>
    <cellStyle name="Normální 2 3 4" xfId="47" xr:uid="{11EAD954-6624-4E2B-9A88-24E779ED813C}"/>
    <cellStyle name="Normální 2 4" xfId="12" xr:uid="{0521C0E4-51F5-4EBC-B96E-68017B3F6507}"/>
    <cellStyle name="Normální 2 4 2" xfId="53" xr:uid="{7AB20D8A-A54A-43F3-9B06-0D255B22543C}"/>
    <cellStyle name="Normální 2 5" xfId="23" xr:uid="{8BAF13DA-2C9B-40AC-B333-472402CD651D}"/>
    <cellStyle name="Normální 2 6" xfId="34" xr:uid="{06EEA95F-8BBE-4C05-8C1E-120DD20A37CF}"/>
    <cellStyle name="Normální 2 7" xfId="44" xr:uid="{9A51E074-8B9E-4AF2-AFAE-6F685D19BDFE}"/>
    <cellStyle name="Normální 3" xfId="6" xr:uid="{C4BC61EA-20E4-4214-95A6-B08FDB392EF2}"/>
    <cellStyle name="Normální 3 2" xfId="9" xr:uid="{9FF83EDE-8C0B-444A-9121-CC8EE866ED37}"/>
    <cellStyle name="Normální 3 2 2" xfId="18" xr:uid="{847EC0CC-79D7-4AFF-A3B3-D9D333A80DBA}"/>
    <cellStyle name="Normální 3 2 2 2" xfId="59" xr:uid="{7991B033-E9A5-4A06-ADAF-42A1DBCBCB93}"/>
    <cellStyle name="Normální 3 2 3" xfId="29" xr:uid="{851881EC-4EC7-4739-8C8B-A2060475BD7A}"/>
    <cellStyle name="Normální 3 2 4" xfId="40" xr:uid="{22D7F943-E650-494E-BACB-7DF86BB92ED9}"/>
    <cellStyle name="Normální 3 2 5" xfId="50" xr:uid="{32FF33F3-4997-4665-B1C2-D94EF89DC813}"/>
    <cellStyle name="Normální 3 3" xfId="16" xr:uid="{0A75330B-B6C5-4B3D-8C1E-48CF96F2CEF5}"/>
    <cellStyle name="Normální 3 3 2" xfId="27" xr:uid="{6DC31BB4-7308-4051-AE67-976CC0086068}"/>
    <cellStyle name="Normální 3 3 2 2" xfId="57" xr:uid="{D8B51E39-A055-4CBC-87F5-6A5A8CCC1AD8}"/>
    <cellStyle name="Normální 3 3 3" xfId="38" xr:uid="{018B1763-75B5-4E4D-9896-6340D2CCEDB4}"/>
    <cellStyle name="Normální 3 3 4" xfId="48" xr:uid="{57F0E559-2CA3-4B5A-AE22-35AFFA17356E}"/>
    <cellStyle name="Normální 3 4" xfId="13" xr:uid="{2E404702-0D97-4A1D-A40D-5B9125D78F32}"/>
    <cellStyle name="Normální 3 4 2" xfId="54" xr:uid="{AA4D6C9B-D31C-41E5-8796-9624636E0900}"/>
    <cellStyle name="Normální 3 5" xfId="24" xr:uid="{FBFF45F3-8F8D-423F-9064-F6190A973E7C}"/>
    <cellStyle name="Normální 3 6" xfId="35" xr:uid="{52440F3B-B3DA-4DD4-91D3-69B2EE4DCA01}"/>
    <cellStyle name="Normální 3 7" xfId="45" xr:uid="{234E07F1-9D7E-47EF-832E-411059D85483}"/>
    <cellStyle name="Normální 4" xfId="21" xr:uid="{7DC5A46E-4C7B-45AB-880C-ED77C8F9B7CF}"/>
    <cellStyle name="normální_SSaZ - VZOR " xfId="1" xr:uid="{00000000-0005-0000-0000-000001000000}"/>
    <cellStyle name="Poznámka" xfId="4" builtinId="10"/>
    <cellStyle name="Sledovaný hypertextový odkaz" xfId="32" xr:uid="{C5BCFCEF-A122-4B56-A676-9DB12BD9CD9A}"/>
    <cellStyle name="Správně" xfId="7" builtinId="26"/>
    <cellStyle name="Špatně" xfId="3" builtinId="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E9E692-B6D6-4306-B72A-F163E24C6B84}">
  <sheetPr>
    <pageSetUpPr fitToPage="1"/>
  </sheetPr>
  <dimension ref="A3:J12"/>
  <sheetViews>
    <sheetView showZeros="0" tabSelected="1" zoomScaleNormal="100" workbookViewId="0">
      <pane ySplit="4" topLeftCell="A5" activePane="bottomLeft" state="frozen"/>
      <selection activeCell="D15" sqref="D15"/>
      <selection pane="bottomLeft" activeCell="H7" sqref="H7"/>
    </sheetView>
  </sheetViews>
  <sheetFormatPr defaultRowHeight="15" x14ac:dyDescent="0.25"/>
  <cols>
    <col min="1" max="1" width="28.140625" style="24" customWidth="1"/>
    <col min="2" max="2" width="8.42578125" style="25" customWidth="1"/>
    <col min="3" max="3" width="4.28515625" style="25" customWidth="1"/>
    <col min="4" max="4" width="11.85546875" style="25" customWidth="1"/>
    <col min="5" max="5" width="4.28515625" style="25" customWidth="1"/>
    <col min="6" max="6" width="11.85546875" style="25" customWidth="1"/>
    <col min="7" max="7" width="4.28515625" style="25" customWidth="1"/>
    <col min="8" max="8" width="23" style="23" customWidth="1"/>
    <col min="9" max="9" width="3.5703125" style="23" customWidth="1"/>
  </cols>
  <sheetData>
    <row r="3" spans="1:10" s="32" customFormat="1" ht="24.95" customHeight="1" x14ac:dyDescent="0.25">
      <c r="A3" s="153" t="s">
        <v>29</v>
      </c>
      <c r="B3" s="153"/>
      <c r="C3" s="153"/>
      <c r="D3" s="153"/>
      <c r="E3" s="153"/>
      <c r="F3" s="153"/>
      <c r="G3" s="153"/>
      <c r="H3" s="154"/>
      <c r="I3" s="154"/>
    </row>
    <row r="4" spans="1:10" ht="42" customHeight="1" x14ac:dyDescent="0.25">
      <c r="A4" s="40" t="s">
        <v>14</v>
      </c>
      <c r="B4" s="158" t="s">
        <v>28</v>
      </c>
      <c r="C4" s="159"/>
      <c r="D4" s="158" t="s">
        <v>26</v>
      </c>
      <c r="E4" s="159"/>
      <c r="F4" s="158" t="s">
        <v>27</v>
      </c>
      <c r="G4" s="160"/>
      <c r="H4" s="155" t="s">
        <v>551</v>
      </c>
      <c r="I4" s="156"/>
      <c r="J4" s="35"/>
    </row>
    <row r="5" spans="1:10" s="72" customFormat="1" ht="18" customHeight="1" x14ac:dyDescent="0.25">
      <c r="A5" s="140" t="s">
        <v>584</v>
      </c>
      <c r="B5" s="141" t="s">
        <v>607</v>
      </c>
      <c r="C5" s="142" t="s">
        <v>21</v>
      </c>
      <c r="D5" s="141" t="s">
        <v>607</v>
      </c>
      <c r="E5" s="142" t="s">
        <v>21</v>
      </c>
      <c r="F5" s="143" t="s">
        <v>607</v>
      </c>
      <c r="G5" s="142" t="s">
        <v>21</v>
      </c>
      <c r="H5" s="144" t="s">
        <v>607</v>
      </c>
      <c r="I5" s="145"/>
    </row>
    <row r="6" spans="1:10" ht="18" customHeight="1" x14ac:dyDescent="0.25">
      <c r="A6" s="11" t="s">
        <v>31</v>
      </c>
      <c r="B6" s="57">
        <f>'2.NP'!G242</f>
        <v>39.924999999999997</v>
      </c>
      <c r="C6" s="31" t="s">
        <v>21</v>
      </c>
      <c r="D6" s="57">
        <f>'2.NP'!I242</f>
        <v>508.15000000000003</v>
      </c>
      <c r="E6" s="31" t="s">
        <v>21</v>
      </c>
      <c r="F6" s="58"/>
      <c r="G6" s="31" t="s">
        <v>21</v>
      </c>
      <c r="H6" s="38">
        <f>SUM('2.NP'!N2:N240)</f>
        <v>0</v>
      </c>
      <c r="I6" s="29"/>
    </row>
    <row r="7" spans="1:10" ht="18" customHeight="1" x14ac:dyDescent="0.25">
      <c r="A7" s="11" t="s">
        <v>642</v>
      </c>
      <c r="B7" s="57"/>
      <c r="C7" s="31"/>
      <c r="D7" s="57"/>
      <c r="E7" s="31"/>
      <c r="F7" s="58"/>
      <c r="G7" s="31"/>
      <c r="H7" s="36">
        <f>SUM('DODATEČNÉ VYBAVENÍ'!N4:N17)</f>
        <v>0</v>
      </c>
      <c r="I7" s="30"/>
    </row>
    <row r="8" spans="1:10" ht="18" customHeight="1" x14ac:dyDescent="0.25">
      <c r="A8" s="11" t="s">
        <v>630</v>
      </c>
      <c r="B8" s="58"/>
      <c r="C8" s="31" t="s">
        <v>21</v>
      </c>
      <c r="D8" s="58"/>
      <c r="E8" s="31" t="s">
        <v>21</v>
      </c>
      <c r="F8" s="58"/>
      <c r="G8" s="31"/>
      <c r="H8" s="36">
        <f>SUM(ZÁVĚR!C2:C4)</f>
        <v>0</v>
      </c>
      <c r="I8" s="30"/>
    </row>
    <row r="9" spans="1:10" ht="25.5" customHeight="1" x14ac:dyDescent="0.25">
      <c r="A9" s="157" t="s">
        <v>22</v>
      </c>
      <c r="B9" s="161" t="s">
        <v>23</v>
      </c>
      <c r="C9" s="162"/>
      <c r="D9" s="163" t="s">
        <v>24</v>
      </c>
      <c r="E9" s="162"/>
      <c r="F9" s="164" t="s">
        <v>25</v>
      </c>
      <c r="G9" s="165"/>
      <c r="H9" s="41"/>
      <c r="I9" s="39"/>
    </row>
    <row r="10" spans="1:10" ht="30.75" customHeight="1" x14ac:dyDescent="0.25">
      <c r="A10" s="157"/>
      <c r="B10" s="59">
        <f>SUM(B5:B8)</f>
        <v>39.924999999999997</v>
      </c>
      <c r="C10" s="33" t="s">
        <v>21</v>
      </c>
      <c r="D10" s="59">
        <f>SUM(D5:D8)</f>
        <v>508.15000000000003</v>
      </c>
      <c r="E10" s="33" t="s">
        <v>21</v>
      </c>
      <c r="F10" s="60">
        <f>SUM(F5:F8)</f>
        <v>0</v>
      </c>
      <c r="G10" s="33" t="s">
        <v>21</v>
      </c>
      <c r="H10" s="37">
        <f>SUM(H5:H8)</f>
        <v>0</v>
      </c>
      <c r="I10" s="34"/>
    </row>
    <row r="11" spans="1:10" x14ac:dyDescent="0.25">
      <c r="A11" s="152">
        <f>SUM(B3:B3)</f>
        <v>0</v>
      </c>
      <c r="B11" s="152"/>
      <c r="C11" s="152"/>
      <c r="D11" s="152"/>
      <c r="E11" s="152"/>
      <c r="F11" s="152"/>
      <c r="G11" s="152"/>
      <c r="H11" s="152"/>
      <c r="I11" s="152"/>
    </row>
    <row r="12" spans="1:10" ht="32.25" customHeight="1" x14ac:dyDescent="0.25">
      <c r="A12"/>
      <c r="B12"/>
      <c r="C12"/>
      <c r="D12"/>
      <c r="E12"/>
      <c r="F12"/>
      <c r="G12"/>
      <c r="H12"/>
      <c r="I12"/>
    </row>
  </sheetData>
  <mergeCells count="10">
    <mergeCell ref="A11:I11"/>
    <mergeCell ref="A3:I3"/>
    <mergeCell ref="H4:I4"/>
    <mergeCell ref="A9:A10"/>
    <mergeCell ref="B4:C4"/>
    <mergeCell ref="D4:E4"/>
    <mergeCell ref="F4:G4"/>
    <mergeCell ref="B9:C9"/>
    <mergeCell ref="D9:E9"/>
    <mergeCell ref="F9:G9"/>
  </mergeCells>
  <pageMargins left="0.23622047244094491" right="0.23622047244094491" top="0.74803149606299213" bottom="0.74803149606299213" header="0.31496062992125984" footer="0.31496062992125984"/>
  <pageSetup paperSize="9" fitToHeight="0" orientation="landscape" r:id="rId1"/>
  <headerFooter>
    <oddHeader>&amp;LON TRUTNOV
REKONSTRUKCE 2 NP GASTRO PROVOZU&amp;CVÝKAZ VÝMĚR&amp;RDPS</oddHeader>
    <oddFooter>&amp;L&amp;D&amp;C&amp;P z 25&amp;RGAST-PRO s.r.o.
Horská 938, Trutnov</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94634-AFBC-4D87-9325-391BC8455B94}">
  <sheetPr>
    <pageSetUpPr fitToPage="1"/>
  </sheetPr>
  <dimension ref="A1:A9"/>
  <sheetViews>
    <sheetView topLeftCell="A4" zoomScale="120" zoomScaleNormal="120" workbookViewId="0">
      <selection activeCell="H7" sqref="H7"/>
    </sheetView>
  </sheetViews>
  <sheetFormatPr defaultRowHeight="15" x14ac:dyDescent="0.25"/>
  <cols>
    <col min="1" max="1" width="155.140625" style="27" customWidth="1"/>
  </cols>
  <sheetData>
    <row r="1" spans="1:1" x14ac:dyDescent="0.25">
      <c r="A1" s="26" t="s">
        <v>20</v>
      </c>
    </row>
    <row r="2" spans="1:1" x14ac:dyDescent="0.25">
      <c r="A2" s="146" t="s">
        <v>19</v>
      </c>
    </row>
    <row r="3" spans="1:1" ht="312.75" x14ac:dyDescent="0.25">
      <c r="A3" s="147" t="s">
        <v>629</v>
      </c>
    </row>
    <row r="4" spans="1:1" ht="108.75" x14ac:dyDescent="0.25">
      <c r="A4" s="148" t="s">
        <v>609</v>
      </c>
    </row>
    <row r="5" spans="1:1" ht="36" x14ac:dyDescent="0.25">
      <c r="A5" s="149" t="s">
        <v>608</v>
      </c>
    </row>
    <row r="6" spans="1:1" x14ac:dyDescent="0.25">
      <c r="A6" s="150" t="s">
        <v>18</v>
      </c>
    </row>
    <row r="7" spans="1:1" ht="120" x14ac:dyDescent="0.25">
      <c r="A7" s="28" t="s">
        <v>560</v>
      </c>
    </row>
    <row r="8" spans="1:1" x14ac:dyDescent="0.25">
      <c r="A8" s="150" t="s">
        <v>611</v>
      </c>
    </row>
    <row r="9" spans="1:1" ht="75" customHeight="1" x14ac:dyDescent="0.25">
      <c r="A9" s="28" t="s">
        <v>690</v>
      </c>
    </row>
  </sheetData>
  <pageMargins left="0.23622047244094491" right="0.23622047244094491" top="0.74803149606299213" bottom="0.74803149606299213" header="0.31496062992125984" footer="0.31496062992125984"/>
  <pageSetup paperSize="9" scale="92" fitToHeight="0" orientation="landscape" r:id="rId1"/>
  <headerFooter>
    <oddHeader>&amp;LON TRUTNOV
REKONSTRUKCE 2 NP GASTRO PROVOZU&amp;CVÝKAZ VÝMĚR&amp;RDPS</oddHeader>
    <oddFooter>&amp;L&amp;D&amp;C&amp;P z 25&amp;RGAST-PRO s.r.o.
Horská 938, Trutnov</oddFooter>
  </headerFooter>
  <rowBreaks count="1" manualBreakCount="1">
    <brk id="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268"/>
  <sheetViews>
    <sheetView showZeros="0" zoomScale="90" zoomScaleNormal="90" workbookViewId="0">
      <pane ySplit="1" topLeftCell="A191" activePane="bottomLeft" state="frozen"/>
      <selection activeCell="H7" sqref="H7"/>
      <selection pane="bottomLeft" activeCell="H7" sqref="H7"/>
    </sheetView>
  </sheetViews>
  <sheetFormatPr defaultRowHeight="15" x14ac:dyDescent="0.25"/>
  <cols>
    <col min="1" max="1" width="10" style="78" customWidth="1"/>
    <col min="2" max="2" width="43.7109375" style="67" customWidth="1"/>
    <col min="3" max="3" width="43.7109375" style="106" customWidth="1"/>
    <col min="4" max="4" width="19.28515625" style="78" customWidth="1"/>
    <col min="5" max="5" width="9.140625" style="78"/>
    <col min="6" max="9" width="11.85546875" style="78" customWidth="1"/>
    <col min="10" max="11" width="11.85546875" style="50" customWidth="1"/>
    <col min="12" max="12" width="33.85546875" style="42" customWidth="1"/>
    <col min="13" max="13" width="18.140625" style="113" customWidth="1"/>
    <col min="14" max="14" width="23" style="113" customWidth="1"/>
  </cols>
  <sheetData>
    <row r="1" spans="1:39" ht="42" customHeight="1" x14ac:dyDescent="0.25">
      <c r="A1" s="63" t="s">
        <v>1</v>
      </c>
      <c r="B1" s="6" t="s">
        <v>2</v>
      </c>
      <c r="C1" s="6" t="s">
        <v>3</v>
      </c>
      <c r="D1" s="6" t="s">
        <v>12</v>
      </c>
      <c r="E1" s="44" t="s">
        <v>0</v>
      </c>
      <c r="F1" s="7" t="s">
        <v>4</v>
      </c>
      <c r="G1" s="46" t="s">
        <v>7</v>
      </c>
      <c r="H1" s="7" t="s">
        <v>5</v>
      </c>
      <c r="I1" s="46" t="s">
        <v>8</v>
      </c>
      <c r="J1" s="46" t="s">
        <v>15</v>
      </c>
      <c r="K1" s="46" t="s">
        <v>16</v>
      </c>
      <c r="L1" s="45" t="s">
        <v>6</v>
      </c>
      <c r="M1" s="107" t="s">
        <v>10</v>
      </c>
      <c r="N1" s="107" t="s">
        <v>11</v>
      </c>
    </row>
    <row r="2" spans="1:39" s="2" customFormat="1" x14ac:dyDescent="0.25">
      <c r="A2" s="167" t="s">
        <v>31</v>
      </c>
      <c r="B2" s="167"/>
      <c r="C2" s="167"/>
      <c r="D2" s="167"/>
      <c r="E2" s="139"/>
      <c r="F2" s="139"/>
      <c r="G2" s="139"/>
      <c r="H2" s="139"/>
      <c r="I2" s="139"/>
      <c r="J2" s="139"/>
      <c r="K2" s="139"/>
      <c r="L2" s="51"/>
      <c r="M2" s="108"/>
      <c r="N2" s="108"/>
      <c r="O2"/>
      <c r="P2"/>
      <c r="Q2"/>
      <c r="R2"/>
      <c r="S2"/>
      <c r="T2"/>
      <c r="U2"/>
      <c r="V2"/>
      <c r="W2"/>
      <c r="X2"/>
      <c r="Y2"/>
      <c r="Z2"/>
      <c r="AA2"/>
      <c r="AB2"/>
      <c r="AC2"/>
      <c r="AD2"/>
      <c r="AE2"/>
      <c r="AF2"/>
      <c r="AG2"/>
      <c r="AH2"/>
      <c r="AI2"/>
      <c r="AJ2"/>
      <c r="AK2"/>
      <c r="AL2"/>
      <c r="AM2"/>
    </row>
    <row r="3" spans="1:39" x14ac:dyDescent="0.25">
      <c r="A3" s="166" t="s">
        <v>33</v>
      </c>
      <c r="B3" s="166"/>
      <c r="C3" s="166"/>
      <c r="D3" s="166"/>
      <c r="E3" s="138"/>
      <c r="F3" s="138"/>
      <c r="G3" s="138"/>
      <c r="H3" s="138"/>
      <c r="I3" s="138"/>
      <c r="J3" s="138"/>
      <c r="K3" s="138"/>
      <c r="L3" s="53"/>
      <c r="M3" s="109"/>
      <c r="N3" s="109"/>
    </row>
    <row r="4" spans="1:39" s="72" customFormat="1" x14ac:dyDescent="0.25">
      <c r="A4" s="62" t="s">
        <v>34</v>
      </c>
      <c r="B4" s="56" t="s">
        <v>233</v>
      </c>
      <c r="C4" s="77" t="s">
        <v>275</v>
      </c>
      <c r="D4" s="62" t="s">
        <v>315</v>
      </c>
      <c r="E4" s="62">
        <v>1</v>
      </c>
      <c r="F4" s="78"/>
      <c r="G4" s="78">
        <f t="shared" ref="G4:G44" si="0">E4*F4</f>
        <v>0</v>
      </c>
      <c r="H4" s="78"/>
      <c r="I4" s="78">
        <f t="shared" ref="I4:I44" si="1">E4*H4</f>
        <v>0</v>
      </c>
      <c r="J4" s="78"/>
      <c r="K4" s="78">
        <f t="shared" ref="K4:K44" si="2">E4*J4</f>
        <v>0</v>
      </c>
      <c r="L4" s="79"/>
      <c r="M4" s="80"/>
      <c r="N4" s="80">
        <f>E4*M4</f>
        <v>0</v>
      </c>
    </row>
    <row r="5" spans="1:39" ht="75" x14ac:dyDescent="0.25">
      <c r="A5" s="62" t="s">
        <v>35</v>
      </c>
      <c r="B5" s="67" t="s">
        <v>316</v>
      </c>
      <c r="C5" s="67" t="s">
        <v>317</v>
      </c>
      <c r="D5" s="78" t="s">
        <v>318</v>
      </c>
      <c r="E5" s="86">
        <v>2</v>
      </c>
      <c r="J5" s="86"/>
      <c r="K5" s="86"/>
      <c r="L5" s="52"/>
      <c r="M5" s="110"/>
      <c r="N5" s="80">
        <f t="shared" ref="N5:N68" si="3">E5*M5</f>
        <v>0</v>
      </c>
    </row>
    <row r="6" spans="1:39" s="72" customFormat="1" ht="45" x14ac:dyDescent="0.25">
      <c r="A6" s="62" t="s">
        <v>36</v>
      </c>
      <c r="B6" s="56" t="s">
        <v>320</v>
      </c>
      <c r="C6" s="56" t="s">
        <v>613</v>
      </c>
      <c r="D6" s="62" t="s">
        <v>625</v>
      </c>
      <c r="E6" s="62">
        <v>1</v>
      </c>
      <c r="F6" s="78"/>
      <c r="G6" s="78">
        <f t="shared" si="0"/>
        <v>0</v>
      </c>
      <c r="H6" s="78"/>
      <c r="I6" s="78">
        <f t="shared" si="1"/>
        <v>0</v>
      </c>
      <c r="J6" s="78"/>
      <c r="K6" s="78">
        <f t="shared" si="2"/>
        <v>0</v>
      </c>
      <c r="L6" s="79"/>
      <c r="M6" s="80"/>
      <c r="N6" s="80">
        <f t="shared" si="3"/>
        <v>0</v>
      </c>
    </row>
    <row r="7" spans="1:39" ht="60" x14ac:dyDescent="0.25">
      <c r="A7" s="62" t="s">
        <v>37</v>
      </c>
      <c r="B7" s="56" t="s">
        <v>319</v>
      </c>
      <c r="C7" s="56" t="s">
        <v>614</v>
      </c>
      <c r="D7" s="62" t="s">
        <v>625</v>
      </c>
      <c r="E7" s="62">
        <v>1</v>
      </c>
      <c r="G7" s="78">
        <f t="shared" si="0"/>
        <v>0</v>
      </c>
      <c r="I7" s="78">
        <f t="shared" si="1"/>
        <v>0</v>
      </c>
      <c r="J7" s="78"/>
      <c r="K7" s="78">
        <f t="shared" si="2"/>
        <v>0</v>
      </c>
      <c r="L7" s="79"/>
      <c r="M7" s="110"/>
      <c r="N7" s="80">
        <f t="shared" si="3"/>
        <v>0</v>
      </c>
    </row>
    <row r="8" spans="1:39" ht="30" x14ac:dyDescent="0.25">
      <c r="A8" s="62" t="s">
        <v>38</v>
      </c>
      <c r="B8" s="82" t="s">
        <v>321</v>
      </c>
      <c r="C8" s="82" t="s">
        <v>322</v>
      </c>
      <c r="D8" s="81"/>
      <c r="E8" s="86">
        <v>2</v>
      </c>
      <c r="G8" s="78">
        <f t="shared" si="0"/>
        <v>0</v>
      </c>
      <c r="I8" s="78">
        <f t="shared" si="1"/>
        <v>0</v>
      </c>
      <c r="J8" s="78"/>
      <c r="K8" s="78">
        <f t="shared" si="2"/>
        <v>0</v>
      </c>
      <c r="L8" s="79"/>
      <c r="M8" s="80"/>
      <c r="N8" s="80">
        <f t="shared" si="3"/>
        <v>0</v>
      </c>
    </row>
    <row r="9" spans="1:39" ht="30" x14ac:dyDescent="0.25">
      <c r="A9" s="62" t="s">
        <v>39</v>
      </c>
      <c r="B9" s="67" t="s">
        <v>323</v>
      </c>
      <c r="C9" s="67" t="s">
        <v>324</v>
      </c>
      <c r="D9" s="78" t="s">
        <v>325</v>
      </c>
      <c r="E9" s="86">
        <v>2</v>
      </c>
      <c r="F9" s="65"/>
      <c r="G9" s="78">
        <f t="shared" si="0"/>
        <v>0</v>
      </c>
      <c r="I9" s="78">
        <f t="shared" si="1"/>
        <v>0</v>
      </c>
      <c r="J9" s="78"/>
      <c r="K9" s="78">
        <f t="shared" si="2"/>
        <v>0</v>
      </c>
      <c r="L9" s="79"/>
      <c r="M9" s="80"/>
      <c r="N9" s="80">
        <f t="shared" si="3"/>
        <v>0</v>
      </c>
    </row>
    <row r="10" spans="1:39" ht="165" x14ac:dyDescent="0.25">
      <c r="A10" s="62" t="s">
        <v>40</v>
      </c>
      <c r="B10" s="56" t="s">
        <v>326</v>
      </c>
      <c r="C10" s="56" t="s">
        <v>327</v>
      </c>
      <c r="D10" s="78" t="s">
        <v>277</v>
      </c>
      <c r="E10" s="89">
        <v>1</v>
      </c>
      <c r="F10" s="78">
        <v>2.5000000000000001E-2</v>
      </c>
      <c r="G10" s="78">
        <v>2.5000000000000001E-2</v>
      </c>
      <c r="H10" s="119"/>
      <c r="I10" s="89"/>
      <c r="J10" s="86"/>
      <c r="K10" s="86"/>
      <c r="L10" s="90"/>
      <c r="M10" s="80"/>
      <c r="N10" s="80">
        <f t="shared" si="3"/>
        <v>0</v>
      </c>
    </row>
    <row r="11" spans="1:39" ht="45" x14ac:dyDescent="0.25">
      <c r="A11" s="81" t="s">
        <v>41</v>
      </c>
      <c r="B11" s="67" t="s">
        <v>30</v>
      </c>
      <c r="C11" s="67" t="s">
        <v>328</v>
      </c>
      <c r="D11" s="62" t="s">
        <v>329</v>
      </c>
      <c r="E11" s="62">
        <v>2</v>
      </c>
      <c r="G11" s="78">
        <f t="shared" si="0"/>
        <v>0</v>
      </c>
      <c r="I11" s="78">
        <f t="shared" si="1"/>
        <v>0</v>
      </c>
      <c r="J11" s="78"/>
      <c r="K11" s="78">
        <f t="shared" si="2"/>
        <v>0</v>
      </c>
      <c r="L11" s="79"/>
      <c r="M11" s="80"/>
      <c r="N11" s="80">
        <f t="shared" si="3"/>
        <v>0</v>
      </c>
    </row>
    <row r="12" spans="1:39" ht="75" x14ac:dyDescent="0.25">
      <c r="A12" s="62" t="s">
        <v>42</v>
      </c>
      <c r="B12" s="67" t="s">
        <v>330</v>
      </c>
      <c r="C12" s="67" t="s">
        <v>612</v>
      </c>
      <c r="D12" s="78" t="s">
        <v>589</v>
      </c>
      <c r="E12" s="78">
        <v>1</v>
      </c>
      <c r="G12" s="78">
        <f t="shared" si="0"/>
        <v>0</v>
      </c>
      <c r="I12" s="78">
        <f t="shared" si="1"/>
        <v>0</v>
      </c>
      <c r="J12" s="78"/>
      <c r="K12" s="78">
        <f t="shared" si="2"/>
        <v>0</v>
      </c>
      <c r="L12" s="79"/>
      <c r="M12" s="80"/>
      <c r="N12" s="80">
        <f t="shared" si="3"/>
        <v>0</v>
      </c>
    </row>
    <row r="13" spans="1:39" ht="30" x14ac:dyDescent="0.25">
      <c r="A13" s="62" t="s">
        <v>43</v>
      </c>
      <c r="B13" s="67" t="s">
        <v>331</v>
      </c>
      <c r="C13" s="67" t="s">
        <v>332</v>
      </c>
      <c r="D13" s="78" t="s">
        <v>333</v>
      </c>
      <c r="E13" s="78">
        <v>3</v>
      </c>
      <c r="G13" s="78">
        <f t="shared" si="0"/>
        <v>0</v>
      </c>
      <c r="I13" s="78">
        <f t="shared" si="1"/>
        <v>0</v>
      </c>
      <c r="J13" s="78"/>
      <c r="K13" s="78">
        <f t="shared" si="2"/>
        <v>0</v>
      </c>
      <c r="L13" s="79"/>
      <c r="M13" s="80"/>
      <c r="N13" s="80">
        <f t="shared" si="3"/>
        <v>0</v>
      </c>
    </row>
    <row r="14" spans="1:39" ht="120" x14ac:dyDescent="0.25">
      <c r="A14" s="62" t="s">
        <v>44</v>
      </c>
      <c r="B14" s="102" t="s">
        <v>334</v>
      </c>
      <c r="C14" s="102" t="s">
        <v>335</v>
      </c>
      <c r="D14" s="78" t="s">
        <v>336</v>
      </c>
      <c r="E14" s="78">
        <v>1</v>
      </c>
      <c r="F14" s="65"/>
      <c r="G14" s="78">
        <f t="shared" si="0"/>
        <v>0</v>
      </c>
      <c r="H14" s="78">
        <v>1.5</v>
      </c>
      <c r="I14" s="78">
        <f t="shared" si="1"/>
        <v>1.5</v>
      </c>
      <c r="J14" s="78"/>
      <c r="K14" s="78">
        <f t="shared" si="2"/>
        <v>0</v>
      </c>
      <c r="L14" s="79"/>
      <c r="M14" s="80"/>
      <c r="N14" s="80">
        <f t="shared" si="3"/>
        <v>0</v>
      </c>
    </row>
    <row r="15" spans="1:39" s="72" customFormat="1" ht="60" x14ac:dyDescent="0.25">
      <c r="A15" s="69" t="s">
        <v>45</v>
      </c>
      <c r="B15" s="83" t="s">
        <v>337</v>
      </c>
      <c r="C15" s="91" t="s">
        <v>338</v>
      </c>
      <c r="D15" s="69" t="s">
        <v>339</v>
      </c>
      <c r="E15" s="69">
        <v>1</v>
      </c>
      <c r="F15" s="84"/>
      <c r="G15" s="70">
        <f t="shared" si="0"/>
        <v>0</v>
      </c>
      <c r="H15" s="70">
        <v>3</v>
      </c>
      <c r="I15" s="70">
        <f t="shared" si="1"/>
        <v>3</v>
      </c>
      <c r="J15" s="70"/>
      <c r="K15" s="70">
        <f t="shared" si="2"/>
        <v>0</v>
      </c>
      <c r="L15" s="85"/>
      <c r="M15" s="71"/>
      <c r="N15" s="80">
        <f t="shared" si="3"/>
        <v>0</v>
      </c>
    </row>
    <row r="16" spans="1:39" s="54" customFormat="1" ht="45" x14ac:dyDescent="0.25">
      <c r="A16" s="81" t="s">
        <v>45</v>
      </c>
      <c r="B16" s="82" t="s">
        <v>515</v>
      </c>
      <c r="C16" s="120" t="s">
        <v>516</v>
      </c>
      <c r="D16" s="81"/>
      <c r="E16" s="81">
        <v>1</v>
      </c>
      <c r="F16" s="131"/>
      <c r="G16" s="86">
        <f t="shared" si="0"/>
        <v>0</v>
      </c>
      <c r="H16" s="86"/>
      <c r="I16" s="86"/>
      <c r="J16" s="86"/>
      <c r="K16" s="86">
        <f t="shared" si="2"/>
        <v>0</v>
      </c>
      <c r="L16" s="87" t="s">
        <v>568</v>
      </c>
      <c r="M16" s="117"/>
      <c r="N16" s="80">
        <f t="shared" si="3"/>
        <v>0</v>
      </c>
    </row>
    <row r="17" spans="1:14" ht="135" x14ac:dyDescent="0.25">
      <c r="A17" s="62" t="s">
        <v>46</v>
      </c>
      <c r="B17" s="56" t="s">
        <v>235</v>
      </c>
      <c r="C17" s="56" t="s">
        <v>491</v>
      </c>
      <c r="D17" s="62" t="s">
        <v>412</v>
      </c>
      <c r="E17" s="62">
        <v>1</v>
      </c>
      <c r="F17" s="65"/>
      <c r="G17" s="78">
        <f t="shared" si="0"/>
        <v>0</v>
      </c>
      <c r="H17" s="78">
        <v>5.3</v>
      </c>
      <c r="I17" s="78">
        <f t="shared" si="1"/>
        <v>5.3</v>
      </c>
      <c r="J17" s="78"/>
      <c r="K17" s="78">
        <f t="shared" si="2"/>
        <v>0</v>
      </c>
      <c r="L17" s="79"/>
      <c r="M17" s="80"/>
      <c r="N17" s="80">
        <f t="shared" si="3"/>
        <v>0</v>
      </c>
    </row>
    <row r="18" spans="1:14" ht="30" x14ac:dyDescent="0.25">
      <c r="A18" s="62" t="s">
        <v>47</v>
      </c>
      <c r="B18" s="82" t="s">
        <v>340</v>
      </c>
      <c r="C18" s="82" t="s">
        <v>341</v>
      </c>
      <c r="D18" s="81" t="s">
        <v>342</v>
      </c>
      <c r="E18" s="86">
        <v>1</v>
      </c>
      <c r="G18" s="78">
        <f t="shared" si="0"/>
        <v>0</v>
      </c>
      <c r="I18" s="78">
        <f t="shared" si="1"/>
        <v>0</v>
      </c>
      <c r="J18" s="78"/>
      <c r="K18" s="78">
        <f t="shared" si="2"/>
        <v>0</v>
      </c>
      <c r="L18" s="79"/>
      <c r="M18" s="80"/>
      <c r="N18" s="80">
        <f t="shared" si="3"/>
        <v>0</v>
      </c>
    </row>
    <row r="19" spans="1:14" ht="195" x14ac:dyDescent="0.25">
      <c r="A19" s="62" t="s">
        <v>48</v>
      </c>
      <c r="B19" s="56" t="s">
        <v>343</v>
      </c>
      <c r="C19" s="56" t="s">
        <v>344</v>
      </c>
      <c r="D19" s="62" t="s">
        <v>279</v>
      </c>
      <c r="E19" s="86">
        <v>1</v>
      </c>
      <c r="F19" s="78">
        <v>0.2</v>
      </c>
      <c r="G19" s="78">
        <f t="shared" si="0"/>
        <v>0.2</v>
      </c>
      <c r="I19" s="78">
        <f t="shared" si="1"/>
        <v>0</v>
      </c>
      <c r="J19" s="78"/>
      <c r="K19" s="78">
        <f t="shared" si="2"/>
        <v>0</v>
      </c>
      <c r="L19" s="79" t="s">
        <v>689</v>
      </c>
      <c r="M19" s="110"/>
      <c r="N19" s="80">
        <f t="shared" si="3"/>
        <v>0</v>
      </c>
    </row>
    <row r="20" spans="1:14" x14ac:dyDescent="0.25">
      <c r="A20" s="166" t="s">
        <v>236</v>
      </c>
      <c r="B20" s="166"/>
      <c r="C20" s="166"/>
      <c r="D20" s="166"/>
      <c r="E20" s="138"/>
      <c r="F20" s="138"/>
      <c r="G20" s="138"/>
      <c r="H20" s="138"/>
      <c r="I20" s="138"/>
      <c r="J20" s="138"/>
      <c r="K20" s="138"/>
      <c r="L20" s="53"/>
      <c r="M20" s="109"/>
      <c r="N20" s="109"/>
    </row>
    <row r="21" spans="1:14" s="54" customFormat="1" ht="60" x14ac:dyDescent="0.25">
      <c r="A21" s="62" t="s">
        <v>49</v>
      </c>
      <c r="B21" s="56" t="s">
        <v>319</v>
      </c>
      <c r="C21" s="56" t="s">
        <v>615</v>
      </c>
      <c r="D21" s="62" t="s">
        <v>626</v>
      </c>
      <c r="E21" s="62">
        <v>1</v>
      </c>
      <c r="F21" s="65"/>
      <c r="G21" s="78">
        <f t="shared" si="0"/>
        <v>0</v>
      </c>
      <c r="H21" s="78"/>
      <c r="I21" s="78">
        <f t="shared" si="1"/>
        <v>0</v>
      </c>
      <c r="J21" s="78"/>
      <c r="K21" s="78">
        <f t="shared" si="2"/>
        <v>0</v>
      </c>
      <c r="L21" s="80"/>
      <c r="M21" s="61"/>
      <c r="N21" s="80">
        <f t="shared" si="3"/>
        <v>0</v>
      </c>
    </row>
    <row r="22" spans="1:14" s="54" customFormat="1" ht="30" x14ac:dyDescent="0.25">
      <c r="A22" s="62" t="s">
        <v>50</v>
      </c>
      <c r="B22" s="67" t="s">
        <v>323</v>
      </c>
      <c r="C22" s="67" t="s">
        <v>324</v>
      </c>
      <c r="D22" s="62" t="s">
        <v>280</v>
      </c>
      <c r="E22" s="62">
        <v>3</v>
      </c>
      <c r="F22" s="78"/>
      <c r="G22" s="78">
        <f t="shared" si="0"/>
        <v>0</v>
      </c>
      <c r="H22" s="78"/>
      <c r="I22" s="78">
        <f t="shared" si="1"/>
        <v>0</v>
      </c>
      <c r="J22" s="78"/>
      <c r="K22" s="78">
        <f t="shared" si="2"/>
        <v>0</v>
      </c>
      <c r="L22" s="79"/>
      <c r="M22" s="80"/>
      <c r="N22" s="80">
        <f t="shared" si="3"/>
        <v>0</v>
      </c>
    </row>
    <row r="23" spans="1:14" s="54" customFormat="1" ht="30" x14ac:dyDescent="0.25">
      <c r="A23" s="62" t="s">
        <v>51</v>
      </c>
      <c r="B23" s="56" t="s">
        <v>346</v>
      </c>
      <c r="C23" s="56" t="s">
        <v>347</v>
      </c>
      <c r="D23" s="68" t="s">
        <v>281</v>
      </c>
      <c r="E23" s="62">
        <v>1</v>
      </c>
      <c r="F23" s="78"/>
      <c r="G23" s="78">
        <f t="shared" si="0"/>
        <v>0</v>
      </c>
      <c r="H23" s="78"/>
      <c r="I23" s="78">
        <f t="shared" si="1"/>
        <v>0</v>
      </c>
      <c r="J23" s="78"/>
      <c r="K23" s="78">
        <f t="shared" si="2"/>
        <v>0</v>
      </c>
      <c r="L23" s="79"/>
      <c r="M23" s="80"/>
      <c r="N23" s="80">
        <f t="shared" si="3"/>
        <v>0</v>
      </c>
    </row>
    <row r="24" spans="1:14" ht="165" x14ac:dyDescent="0.25">
      <c r="A24" s="62" t="s">
        <v>52</v>
      </c>
      <c r="B24" s="56" t="s">
        <v>326</v>
      </c>
      <c r="C24" s="56" t="s">
        <v>327</v>
      </c>
      <c r="D24" s="78" t="s">
        <v>277</v>
      </c>
      <c r="E24" s="89">
        <v>1</v>
      </c>
      <c r="F24" s="78">
        <v>2.5000000000000001E-2</v>
      </c>
      <c r="G24" s="78">
        <v>2.5000000000000001E-2</v>
      </c>
      <c r="H24" s="119"/>
      <c r="I24" s="89"/>
      <c r="J24" s="86"/>
      <c r="K24" s="86"/>
      <c r="L24" s="90"/>
      <c r="M24" s="80"/>
      <c r="N24" s="80">
        <f t="shared" si="3"/>
        <v>0</v>
      </c>
    </row>
    <row r="25" spans="1:14" ht="30" x14ac:dyDescent="0.25">
      <c r="A25" s="62" t="s">
        <v>53</v>
      </c>
      <c r="B25" s="56" t="s">
        <v>237</v>
      </c>
      <c r="C25" s="55" t="s">
        <v>348</v>
      </c>
      <c r="D25" s="43" t="s">
        <v>282</v>
      </c>
      <c r="E25" s="62">
        <v>1</v>
      </c>
      <c r="G25" s="78">
        <f t="shared" si="0"/>
        <v>0</v>
      </c>
      <c r="I25" s="78">
        <f t="shared" si="1"/>
        <v>0</v>
      </c>
      <c r="J25" s="78"/>
      <c r="K25" s="78">
        <f t="shared" si="2"/>
        <v>0</v>
      </c>
      <c r="L25" s="79"/>
      <c r="M25" s="80"/>
      <c r="N25" s="80">
        <f t="shared" si="3"/>
        <v>0</v>
      </c>
    </row>
    <row r="26" spans="1:14" s="76" customFormat="1" ht="30" x14ac:dyDescent="0.25">
      <c r="A26" s="62" t="s">
        <v>54</v>
      </c>
      <c r="B26" s="82" t="s">
        <v>321</v>
      </c>
      <c r="C26" s="82" t="s">
        <v>322</v>
      </c>
      <c r="D26" s="81"/>
      <c r="E26" s="86">
        <v>1</v>
      </c>
      <c r="F26" s="78"/>
      <c r="G26" s="78">
        <f t="shared" si="0"/>
        <v>0</v>
      </c>
      <c r="H26" s="78"/>
      <c r="I26" s="78">
        <f t="shared" si="1"/>
        <v>0</v>
      </c>
      <c r="J26" s="78"/>
      <c r="K26" s="78">
        <f t="shared" si="2"/>
        <v>0</v>
      </c>
      <c r="L26" s="79"/>
      <c r="M26" s="80"/>
      <c r="N26" s="80">
        <f t="shared" si="3"/>
        <v>0</v>
      </c>
    </row>
    <row r="27" spans="1:14" s="76" customFormat="1" ht="90" x14ac:dyDescent="0.25">
      <c r="A27" s="62" t="s">
        <v>55</v>
      </c>
      <c r="B27" s="56" t="s">
        <v>349</v>
      </c>
      <c r="C27" s="56" t="s">
        <v>504</v>
      </c>
      <c r="D27" s="68" t="s">
        <v>283</v>
      </c>
      <c r="E27" s="62">
        <v>1</v>
      </c>
      <c r="F27" s="78"/>
      <c r="G27" s="78">
        <f t="shared" si="0"/>
        <v>0</v>
      </c>
      <c r="H27" s="78">
        <v>1.9</v>
      </c>
      <c r="I27" s="78">
        <f t="shared" si="1"/>
        <v>1.9</v>
      </c>
      <c r="J27" s="78"/>
      <c r="K27" s="78">
        <f t="shared" si="2"/>
        <v>0</v>
      </c>
      <c r="L27" s="87"/>
      <c r="M27" s="88"/>
      <c r="N27" s="80">
        <f t="shared" si="3"/>
        <v>0</v>
      </c>
    </row>
    <row r="28" spans="1:14" ht="30" x14ac:dyDescent="0.25">
      <c r="A28" s="81" t="s">
        <v>56</v>
      </c>
      <c r="B28" s="82" t="s">
        <v>421</v>
      </c>
      <c r="C28" s="56" t="s">
        <v>505</v>
      </c>
      <c r="D28" s="78" t="s">
        <v>284</v>
      </c>
      <c r="E28" s="62">
        <v>1</v>
      </c>
      <c r="G28" s="78">
        <f t="shared" si="0"/>
        <v>0</v>
      </c>
      <c r="I28" s="78">
        <f t="shared" si="1"/>
        <v>0</v>
      </c>
      <c r="J28" s="78"/>
      <c r="K28" s="78">
        <f t="shared" si="2"/>
        <v>0</v>
      </c>
      <c r="L28" s="79" t="s">
        <v>510</v>
      </c>
      <c r="M28" s="80"/>
      <c r="N28" s="80">
        <f t="shared" si="3"/>
        <v>0</v>
      </c>
    </row>
    <row r="29" spans="1:14" ht="75" x14ac:dyDescent="0.25">
      <c r="A29" s="81" t="s">
        <v>57</v>
      </c>
      <c r="B29" s="82" t="s">
        <v>422</v>
      </c>
      <c r="C29" s="56" t="s">
        <v>506</v>
      </c>
      <c r="E29" s="62">
        <v>1</v>
      </c>
      <c r="G29" s="78">
        <f t="shared" si="0"/>
        <v>0</v>
      </c>
      <c r="I29" s="78">
        <f t="shared" si="1"/>
        <v>0</v>
      </c>
      <c r="J29" s="78"/>
      <c r="K29" s="78">
        <f t="shared" si="2"/>
        <v>0</v>
      </c>
      <c r="L29" s="79" t="s">
        <v>510</v>
      </c>
      <c r="M29" s="61"/>
      <c r="N29" s="80">
        <f t="shared" si="3"/>
        <v>0</v>
      </c>
    </row>
    <row r="30" spans="1:14" ht="75" x14ac:dyDescent="0.25">
      <c r="A30" s="81" t="s">
        <v>58</v>
      </c>
      <c r="B30" s="82" t="s">
        <v>423</v>
      </c>
      <c r="C30" s="56" t="s">
        <v>507</v>
      </c>
      <c r="E30" s="62">
        <v>1</v>
      </c>
      <c r="G30" s="78">
        <f t="shared" si="0"/>
        <v>0</v>
      </c>
      <c r="I30" s="78">
        <f t="shared" si="1"/>
        <v>0</v>
      </c>
      <c r="J30" s="78"/>
      <c r="K30" s="78">
        <f t="shared" si="2"/>
        <v>0</v>
      </c>
      <c r="L30" s="79" t="s">
        <v>510</v>
      </c>
      <c r="M30" s="80"/>
      <c r="N30" s="80">
        <f t="shared" si="3"/>
        <v>0</v>
      </c>
    </row>
    <row r="31" spans="1:14" ht="135" x14ac:dyDescent="0.25">
      <c r="A31" s="81" t="s">
        <v>59</v>
      </c>
      <c r="B31" s="82" t="s">
        <v>424</v>
      </c>
      <c r="C31" s="82" t="s">
        <v>508</v>
      </c>
      <c r="D31" s="81"/>
      <c r="E31" s="62">
        <v>1</v>
      </c>
      <c r="G31" s="78">
        <f t="shared" si="0"/>
        <v>0</v>
      </c>
      <c r="I31" s="78">
        <f t="shared" si="1"/>
        <v>0</v>
      </c>
      <c r="J31" s="78"/>
      <c r="K31" s="78">
        <f t="shared" si="2"/>
        <v>0</v>
      </c>
      <c r="L31" s="79" t="s">
        <v>510</v>
      </c>
      <c r="M31" s="80"/>
      <c r="N31" s="80">
        <f t="shared" si="3"/>
        <v>0</v>
      </c>
    </row>
    <row r="32" spans="1:14" ht="30" x14ac:dyDescent="0.25">
      <c r="A32" s="81" t="s">
        <v>60</v>
      </c>
      <c r="B32" s="82" t="s">
        <v>425</v>
      </c>
      <c r="C32" s="82" t="s">
        <v>509</v>
      </c>
      <c r="D32" s="81"/>
      <c r="E32" s="62">
        <v>1</v>
      </c>
      <c r="G32" s="78">
        <f t="shared" si="0"/>
        <v>0</v>
      </c>
      <c r="I32" s="78">
        <f t="shared" si="1"/>
        <v>0</v>
      </c>
      <c r="J32" s="78"/>
      <c r="K32" s="78">
        <f t="shared" si="2"/>
        <v>0</v>
      </c>
      <c r="L32" s="79" t="s">
        <v>510</v>
      </c>
      <c r="M32" s="80"/>
      <c r="N32" s="80">
        <f t="shared" si="3"/>
        <v>0</v>
      </c>
    </row>
    <row r="33" spans="1:14" ht="60" x14ac:dyDescent="0.25">
      <c r="A33" s="81" t="s">
        <v>61</v>
      </c>
      <c r="B33" s="82" t="s">
        <v>511</v>
      </c>
      <c r="C33" s="82" t="s">
        <v>512</v>
      </c>
      <c r="D33" s="81"/>
      <c r="E33" s="62">
        <v>1</v>
      </c>
      <c r="G33" s="78">
        <f t="shared" si="0"/>
        <v>0</v>
      </c>
      <c r="I33" s="78">
        <f t="shared" si="1"/>
        <v>0</v>
      </c>
      <c r="J33" s="78"/>
      <c r="K33" s="78">
        <f t="shared" si="2"/>
        <v>0</v>
      </c>
      <c r="L33" s="79" t="s">
        <v>510</v>
      </c>
      <c r="M33" s="80"/>
      <c r="N33" s="80">
        <f t="shared" si="3"/>
        <v>0</v>
      </c>
    </row>
    <row r="34" spans="1:14" ht="30" x14ac:dyDescent="0.25">
      <c r="A34" s="81" t="s">
        <v>62</v>
      </c>
      <c r="B34" s="116" t="s">
        <v>513</v>
      </c>
      <c r="C34" s="67"/>
      <c r="D34" s="68"/>
      <c r="E34" s="62">
        <v>1</v>
      </c>
      <c r="G34" s="78">
        <f t="shared" si="0"/>
        <v>0</v>
      </c>
      <c r="I34" s="78">
        <f t="shared" si="1"/>
        <v>0</v>
      </c>
      <c r="J34" s="78"/>
      <c r="K34" s="78">
        <f t="shared" si="2"/>
        <v>0</v>
      </c>
      <c r="L34" s="79" t="s">
        <v>510</v>
      </c>
      <c r="M34" s="80"/>
      <c r="N34" s="80">
        <f t="shared" si="3"/>
        <v>0</v>
      </c>
    </row>
    <row r="35" spans="1:14" ht="90" x14ac:dyDescent="0.25">
      <c r="A35" s="81" t="s">
        <v>63</v>
      </c>
      <c r="B35" s="82" t="s">
        <v>426</v>
      </c>
      <c r="C35" s="56" t="s">
        <v>514</v>
      </c>
      <c r="D35" s="62"/>
      <c r="E35" s="62">
        <v>1</v>
      </c>
      <c r="G35" s="78">
        <f t="shared" si="0"/>
        <v>0</v>
      </c>
      <c r="I35" s="78">
        <f t="shared" si="1"/>
        <v>0</v>
      </c>
      <c r="J35" s="78"/>
      <c r="K35" s="78">
        <f t="shared" si="2"/>
        <v>0</v>
      </c>
      <c r="L35" s="79" t="s">
        <v>510</v>
      </c>
      <c r="M35" s="80"/>
      <c r="N35" s="80">
        <f t="shared" si="3"/>
        <v>0</v>
      </c>
    </row>
    <row r="36" spans="1:14" ht="30" x14ac:dyDescent="0.25">
      <c r="A36" s="81" t="s">
        <v>64</v>
      </c>
      <c r="B36" s="82" t="s">
        <v>517</v>
      </c>
      <c r="C36" s="56"/>
      <c r="D36" s="62"/>
      <c r="E36" s="62">
        <v>1</v>
      </c>
      <c r="G36" s="78">
        <f t="shared" si="0"/>
        <v>0</v>
      </c>
      <c r="I36" s="78">
        <f t="shared" si="1"/>
        <v>0</v>
      </c>
      <c r="J36" s="78"/>
      <c r="K36" s="78">
        <f t="shared" si="2"/>
        <v>0</v>
      </c>
      <c r="L36" s="79" t="s">
        <v>510</v>
      </c>
      <c r="M36" s="80"/>
      <c r="N36" s="80">
        <f t="shared" si="3"/>
        <v>0</v>
      </c>
    </row>
    <row r="37" spans="1:14" ht="75" x14ac:dyDescent="0.25">
      <c r="A37" s="81" t="s">
        <v>65</v>
      </c>
      <c r="B37" s="56" t="s">
        <v>350</v>
      </c>
      <c r="C37" s="56" t="s">
        <v>351</v>
      </c>
      <c r="D37" s="62" t="s">
        <v>352</v>
      </c>
      <c r="E37" s="62">
        <v>2</v>
      </c>
      <c r="F37" s="86"/>
      <c r="G37" s="86"/>
      <c r="J37" s="78"/>
      <c r="K37" s="78"/>
      <c r="L37" s="79"/>
      <c r="M37" s="80"/>
      <c r="N37" s="80">
        <f t="shared" si="3"/>
        <v>0</v>
      </c>
    </row>
    <row r="38" spans="1:14" ht="165" x14ac:dyDescent="0.25">
      <c r="A38" s="81" t="s">
        <v>66</v>
      </c>
      <c r="B38" s="56" t="s">
        <v>353</v>
      </c>
      <c r="C38" s="56" t="s">
        <v>587</v>
      </c>
      <c r="D38" s="78" t="s">
        <v>285</v>
      </c>
      <c r="E38" s="78">
        <v>1</v>
      </c>
      <c r="G38" s="78">
        <f t="shared" si="0"/>
        <v>0</v>
      </c>
      <c r="H38" s="78">
        <v>0.3</v>
      </c>
      <c r="I38" s="78">
        <f t="shared" si="1"/>
        <v>0.3</v>
      </c>
      <c r="J38" s="78"/>
      <c r="K38" s="78">
        <f t="shared" si="2"/>
        <v>0</v>
      </c>
      <c r="L38" s="79"/>
      <c r="M38" s="80"/>
      <c r="N38" s="80">
        <f t="shared" si="3"/>
        <v>0</v>
      </c>
    </row>
    <row r="39" spans="1:14" s="72" customFormat="1" ht="45" x14ac:dyDescent="0.25">
      <c r="A39" s="69" t="s">
        <v>66</v>
      </c>
      <c r="B39" s="136" t="s">
        <v>586</v>
      </c>
      <c r="C39" s="136" t="s">
        <v>588</v>
      </c>
      <c r="D39" s="73"/>
      <c r="E39" s="73">
        <v>1</v>
      </c>
      <c r="F39" s="73"/>
      <c r="G39" s="73">
        <f t="shared" si="0"/>
        <v>0</v>
      </c>
      <c r="H39" s="73"/>
      <c r="I39" s="73"/>
      <c r="J39" s="73"/>
      <c r="K39" s="73">
        <f t="shared" si="2"/>
        <v>0</v>
      </c>
      <c r="L39" s="74"/>
      <c r="M39" s="75"/>
      <c r="N39" s="80">
        <f t="shared" si="3"/>
        <v>0</v>
      </c>
    </row>
    <row r="40" spans="1:14" ht="45" x14ac:dyDescent="0.25">
      <c r="A40" s="81" t="s">
        <v>67</v>
      </c>
      <c r="B40" s="67" t="s">
        <v>30</v>
      </c>
      <c r="C40" s="67" t="s">
        <v>328</v>
      </c>
      <c r="D40" s="68" t="s">
        <v>329</v>
      </c>
      <c r="E40" s="86">
        <v>1</v>
      </c>
      <c r="G40" s="78">
        <f t="shared" si="0"/>
        <v>0</v>
      </c>
      <c r="I40" s="78">
        <f t="shared" si="1"/>
        <v>0</v>
      </c>
      <c r="J40" s="78"/>
      <c r="K40" s="78">
        <f t="shared" si="2"/>
        <v>0</v>
      </c>
      <c r="L40" s="79"/>
      <c r="M40" s="80"/>
      <c r="N40" s="80">
        <f t="shared" si="3"/>
        <v>0</v>
      </c>
    </row>
    <row r="41" spans="1:14" x14ac:dyDescent="0.25">
      <c r="A41" s="81" t="s">
        <v>68</v>
      </c>
      <c r="B41" s="56" t="s">
        <v>354</v>
      </c>
      <c r="C41" s="77" t="s">
        <v>275</v>
      </c>
      <c r="D41" s="68" t="s">
        <v>590</v>
      </c>
      <c r="E41" s="86">
        <v>1</v>
      </c>
      <c r="G41" s="78">
        <f t="shared" si="0"/>
        <v>0</v>
      </c>
      <c r="I41" s="78">
        <f t="shared" si="1"/>
        <v>0</v>
      </c>
      <c r="J41" s="78"/>
      <c r="K41" s="78">
        <f t="shared" si="2"/>
        <v>0</v>
      </c>
      <c r="L41" s="79"/>
      <c r="M41" s="80"/>
      <c r="N41" s="80">
        <f t="shared" si="3"/>
        <v>0</v>
      </c>
    </row>
    <row r="42" spans="1:14" ht="195" x14ac:dyDescent="0.25">
      <c r="A42" s="81" t="s">
        <v>69</v>
      </c>
      <c r="B42" s="56" t="s">
        <v>343</v>
      </c>
      <c r="C42" s="56" t="s">
        <v>344</v>
      </c>
      <c r="D42" s="62" t="s">
        <v>279</v>
      </c>
      <c r="E42" s="86">
        <v>2</v>
      </c>
      <c r="F42" s="78">
        <v>0.2</v>
      </c>
      <c r="G42" s="78">
        <f t="shared" si="0"/>
        <v>0.4</v>
      </c>
      <c r="I42" s="78">
        <f t="shared" si="1"/>
        <v>0</v>
      </c>
      <c r="J42" s="78"/>
      <c r="K42" s="78">
        <f t="shared" si="2"/>
        <v>0</v>
      </c>
      <c r="L42" s="79" t="s">
        <v>689</v>
      </c>
      <c r="M42" s="110"/>
      <c r="N42" s="80">
        <f t="shared" si="3"/>
        <v>0</v>
      </c>
    </row>
    <row r="43" spans="1:14" x14ac:dyDescent="0.25">
      <c r="A43" s="166" t="s">
        <v>238</v>
      </c>
      <c r="B43" s="166"/>
      <c r="C43" s="166"/>
      <c r="D43" s="166"/>
      <c r="E43" s="138"/>
      <c r="F43" s="138"/>
      <c r="G43" s="138"/>
      <c r="H43" s="138"/>
      <c r="I43" s="138"/>
      <c r="J43" s="138"/>
      <c r="K43" s="138"/>
      <c r="L43" s="53"/>
      <c r="M43" s="109"/>
      <c r="N43" s="109"/>
    </row>
    <row r="44" spans="1:14" ht="90" x14ac:dyDescent="0.25">
      <c r="A44" s="81" t="s">
        <v>70</v>
      </c>
      <c r="B44" s="102" t="s">
        <v>518</v>
      </c>
      <c r="C44" s="102" t="s">
        <v>523</v>
      </c>
      <c r="D44" s="78" t="s">
        <v>519</v>
      </c>
      <c r="E44" s="78">
        <v>1</v>
      </c>
      <c r="F44" s="65"/>
      <c r="G44" s="78">
        <f t="shared" si="0"/>
        <v>0</v>
      </c>
      <c r="I44" s="78">
        <f t="shared" si="1"/>
        <v>0</v>
      </c>
      <c r="J44" s="78"/>
      <c r="K44" s="78">
        <f t="shared" si="2"/>
        <v>0</v>
      </c>
      <c r="L44" s="79" t="s">
        <v>532</v>
      </c>
      <c r="M44" s="80"/>
      <c r="N44" s="80">
        <f t="shared" si="3"/>
        <v>0</v>
      </c>
    </row>
    <row r="45" spans="1:14" x14ac:dyDescent="0.25">
      <c r="A45" s="81" t="s">
        <v>71</v>
      </c>
      <c r="B45" s="67" t="s">
        <v>564</v>
      </c>
      <c r="C45" s="67"/>
      <c r="D45" s="68"/>
      <c r="E45" s="78">
        <v>1</v>
      </c>
      <c r="G45" s="78">
        <f t="shared" ref="G45:I104" si="4">E45*F45</f>
        <v>0</v>
      </c>
      <c r="I45" s="78">
        <f t="shared" ref="I45:I80" si="5">E45*H45</f>
        <v>0</v>
      </c>
      <c r="J45" s="78"/>
      <c r="K45" s="78">
        <f t="shared" ref="K45:K84" si="6">E45*J45</f>
        <v>0</v>
      </c>
      <c r="L45" s="79"/>
      <c r="M45" s="80"/>
      <c r="N45" s="80">
        <f t="shared" si="3"/>
        <v>0</v>
      </c>
    </row>
    <row r="46" spans="1:14" s="72" customFormat="1" ht="120" x14ac:dyDescent="0.25">
      <c r="A46" s="69" t="s">
        <v>72</v>
      </c>
      <c r="B46" s="92" t="s">
        <v>356</v>
      </c>
      <c r="C46" s="91" t="s">
        <v>520</v>
      </c>
      <c r="D46" s="93" t="s">
        <v>287</v>
      </c>
      <c r="E46" s="73">
        <v>1</v>
      </c>
      <c r="F46" s="73"/>
      <c r="G46" s="73">
        <f t="shared" si="4"/>
        <v>0</v>
      </c>
      <c r="H46" s="73">
        <v>24</v>
      </c>
      <c r="I46" s="73">
        <f t="shared" si="5"/>
        <v>24</v>
      </c>
      <c r="J46" s="73"/>
      <c r="K46" s="73">
        <f t="shared" si="6"/>
        <v>0</v>
      </c>
      <c r="L46" s="79" t="s">
        <v>531</v>
      </c>
      <c r="M46" s="75"/>
      <c r="N46" s="80">
        <f t="shared" si="3"/>
        <v>0</v>
      </c>
    </row>
    <row r="47" spans="1:14" ht="30" x14ac:dyDescent="0.25">
      <c r="A47" s="81" t="s">
        <v>73</v>
      </c>
      <c r="B47" s="67" t="s">
        <v>357</v>
      </c>
      <c r="C47" s="67" t="s">
        <v>360</v>
      </c>
      <c r="D47" s="68"/>
      <c r="E47" s="78">
        <v>1</v>
      </c>
      <c r="G47" s="78">
        <f t="shared" si="4"/>
        <v>0</v>
      </c>
      <c r="I47" s="78">
        <f t="shared" si="5"/>
        <v>0</v>
      </c>
      <c r="J47" s="78"/>
      <c r="K47" s="78">
        <f t="shared" si="6"/>
        <v>0</v>
      </c>
      <c r="L47" s="79"/>
      <c r="M47" s="80"/>
      <c r="N47" s="80">
        <f t="shared" si="3"/>
        <v>0</v>
      </c>
    </row>
    <row r="48" spans="1:14" ht="45" x14ac:dyDescent="0.25">
      <c r="A48" s="81" t="s">
        <v>74</v>
      </c>
      <c r="B48" s="67" t="s">
        <v>30</v>
      </c>
      <c r="C48" s="67" t="s">
        <v>328</v>
      </c>
      <c r="D48" s="68" t="s">
        <v>358</v>
      </c>
      <c r="E48" s="78">
        <v>1</v>
      </c>
      <c r="G48" s="78">
        <f t="shared" si="4"/>
        <v>0</v>
      </c>
      <c r="I48" s="78">
        <f t="shared" si="5"/>
        <v>0</v>
      </c>
      <c r="J48" s="78"/>
      <c r="K48" s="78">
        <f t="shared" si="6"/>
        <v>0</v>
      </c>
      <c r="L48" s="79" t="s">
        <v>521</v>
      </c>
      <c r="M48" s="80"/>
      <c r="N48" s="80">
        <f t="shared" si="3"/>
        <v>0</v>
      </c>
    </row>
    <row r="49" spans="1:14" s="72" customFormat="1" ht="60" x14ac:dyDescent="0.25">
      <c r="A49" s="69" t="s">
        <v>75</v>
      </c>
      <c r="B49" s="92" t="s">
        <v>359</v>
      </c>
      <c r="C49" s="91" t="s">
        <v>338</v>
      </c>
      <c r="D49" s="93" t="s">
        <v>288</v>
      </c>
      <c r="E49" s="73">
        <v>1</v>
      </c>
      <c r="F49" s="73"/>
      <c r="G49" s="73">
        <f t="shared" si="4"/>
        <v>0</v>
      </c>
      <c r="H49" s="73">
        <v>21.5</v>
      </c>
      <c r="I49" s="73">
        <f t="shared" si="5"/>
        <v>21.5</v>
      </c>
      <c r="J49" s="73"/>
      <c r="K49" s="73">
        <f t="shared" si="6"/>
        <v>0</v>
      </c>
      <c r="L49" s="79" t="s">
        <v>530</v>
      </c>
      <c r="M49" s="75"/>
      <c r="N49" s="80">
        <f t="shared" si="3"/>
        <v>0</v>
      </c>
    </row>
    <row r="50" spans="1:14" ht="30" x14ac:dyDescent="0.25">
      <c r="A50" s="81" t="s">
        <v>76</v>
      </c>
      <c r="B50" s="67" t="s">
        <v>357</v>
      </c>
      <c r="C50" s="67" t="s">
        <v>362</v>
      </c>
      <c r="D50" s="68"/>
      <c r="E50" s="78">
        <v>1</v>
      </c>
      <c r="G50" s="78">
        <f t="shared" si="4"/>
        <v>0</v>
      </c>
      <c r="I50" s="78">
        <f t="shared" si="5"/>
        <v>0</v>
      </c>
      <c r="J50" s="78"/>
      <c r="K50" s="78">
        <f t="shared" si="6"/>
        <v>0</v>
      </c>
      <c r="L50" s="79"/>
      <c r="M50" s="80"/>
      <c r="N50" s="80">
        <f t="shared" si="3"/>
        <v>0</v>
      </c>
    </row>
    <row r="51" spans="1:14" ht="60" x14ac:dyDescent="0.25">
      <c r="A51" s="81" t="s">
        <v>77</v>
      </c>
      <c r="B51" s="92" t="s">
        <v>359</v>
      </c>
      <c r="C51" s="91" t="s">
        <v>338</v>
      </c>
      <c r="D51" s="93" t="s">
        <v>288</v>
      </c>
      <c r="E51" s="73">
        <v>1</v>
      </c>
      <c r="F51" s="73"/>
      <c r="G51" s="73">
        <f t="shared" ref="G51:G52" si="7">E51*F51</f>
        <v>0</v>
      </c>
      <c r="H51" s="73">
        <v>21.5</v>
      </c>
      <c r="I51" s="73">
        <f t="shared" ref="I51:I52" si="8">E51*H51</f>
        <v>21.5</v>
      </c>
      <c r="J51" s="78"/>
      <c r="K51" s="78">
        <f t="shared" si="6"/>
        <v>0</v>
      </c>
      <c r="L51" s="79" t="s">
        <v>530</v>
      </c>
      <c r="M51" s="80"/>
      <c r="N51" s="80">
        <f t="shared" si="3"/>
        <v>0</v>
      </c>
    </row>
    <row r="52" spans="1:14" ht="30" x14ac:dyDescent="0.25">
      <c r="A52" s="81" t="s">
        <v>78</v>
      </c>
      <c r="B52" s="67" t="s">
        <v>357</v>
      </c>
      <c r="C52" s="67" t="s">
        <v>361</v>
      </c>
      <c r="D52" s="68"/>
      <c r="E52" s="78">
        <v>1</v>
      </c>
      <c r="G52" s="78">
        <f t="shared" si="7"/>
        <v>0</v>
      </c>
      <c r="I52" s="78">
        <f t="shared" si="8"/>
        <v>0</v>
      </c>
      <c r="J52" s="78"/>
      <c r="K52" s="78">
        <f t="shared" si="6"/>
        <v>0</v>
      </c>
      <c r="L52" s="79"/>
      <c r="M52" s="80"/>
      <c r="N52" s="80">
        <f t="shared" si="3"/>
        <v>0</v>
      </c>
    </row>
    <row r="53" spans="1:14" ht="45" x14ac:dyDescent="0.25">
      <c r="A53" s="81" t="s">
        <v>79</v>
      </c>
      <c r="B53" s="67" t="s">
        <v>30</v>
      </c>
      <c r="C53" s="67" t="s">
        <v>328</v>
      </c>
      <c r="D53" s="68" t="s">
        <v>363</v>
      </c>
      <c r="E53" s="78">
        <v>1</v>
      </c>
      <c r="G53" s="78">
        <f t="shared" si="4"/>
        <v>0</v>
      </c>
      <c r="I53" s="78">
        <f t="shared" si="5"/>
        <v>0</v>
      </c>
      <c r="J53" s="78"/>
      <c r="K53" s="78">
        <f t="shared" si="6"/>
        <v>0</v>
      </c>
      <c r="L53" s="79" t="s">
        <v>521</v>
      </c>
      <c r="M53" s="80"/>
      <c r="N53" s="80">
        <f t="shared" si="3"/>
        <v>0</v>
      </c>
    </row>
    <row r="54" spans="1:14" ht="90" x14ac:dyDescent="0.25">
      <c r="A54" s="81" t="s">
        <v>80</v>
      </c>
      <c r="B54" s="67" t="s">
        <v>239</v>
      </c>
      <c r="C54" s="67" t="s">
        <v>524</v>
      </c>
      <c r="D54" s="68" t="s">
        <v>526</v>
      </c>
      <c r="E54" s="78">
        <v>1</v>
      </c>
      <c r="G54" s="78">
        <f t="shared" si="4"/>
        <v>0</v>
      </c>
      <c r="I54" s="78">
        <f t="shared" si="5"/>
        <v>0</v>
      </c>
      <c r="J54" s="78"/>
      <c r="K54" s="78">
        <f t="shared" si="6"/>
        <v>0</v>
      </c>
      <c r="L54" s="79" t="s">
        <v>529</v>
      </c>
      <c r="M54" s="80"/>
      <c r="N54" s="80">
        <f t="shared" si="3"/>
        <v>0</v>
      </c>
    </row>
    <row r="55" spans="1:14" x14ac:dyDescent="0.25">
      <c r="A55" s="81" t="s">
        <v>81</v>
      </c>
      <c r="B55" s="67" t="s">
        <v>564</v>
      </c>
      <c r="C55" s="67"/>
      <c r="D55" s="68"/>
      <c r="E55" s="78">
        <v>1</v>
      </c>
      <c r="G55" s="78">
        <f t="shared" ref="G55" si="9">E55*F55</f>
        <v>0</v>
      </c>
      <c r="I55" s="78">
        <f t="shared" ref="I55" si="10">E55*H55</f>
        <v>0</v>
      </c>
      <c r="J55" s="78"/>
      <c r="K55" s="78">
        <f t="shared" ref="K55" si="11">E55*J55</f>
        <v>0</v>
      </c>
      <c r="L55" s="79"/>
      <c r="M55" s="80"/>
      <c r="N55" s="80">
        <f t="shared" si="3"/>
        <v>0</v>
      </c>
    </row>
    <row r="56" spans="1:14" ht="90" x14ac:dyDescent="0.25">
      <c r="A56" s="81" t="s">
        <v>82</v>
      </c>
      <c r="B56" s="67" t="s">
        <v>527</v>
      </c>
      <c r="C56" s="67" t="s">
        <v>524</v>
      </c>
      <c r="D56" s="68" t="s">
        <v>526</v>
      </c>
      <c r="E56" s="78">
        <v>1</v>
      </c>
      <c r="G56" s="78">
        <f t="shared" si="4"/>
        <v>0</v>
      </c>
      <c r="I56" s="78">
        <f t="shared" si="5"/>
        <v>0</v>
      </c>
      <c r="J56" s="78"/>
      <c r="K56" s="78">
        <f t="shared" si="6"/>
        <v>0</v>
      </c>
      <c r="L56" s="79" t="s">
        <v>529</v>
      </c>
      <c r="M56" s="80"/>
      <c r="N56" s="80">
        <f t="shared" si="3"/>
        <v>0</v>
      </c>
    </row>
    <row r="57" spans="1:14" ht="30" x14ac:dyDescent="0.25">
      <c r="A57" s="81" t="s">
        <v>83</v>
      </c>
      <c r="B57" s="67" t="s">
        <v>525</v>
      </c>
      <c r="C57" s="67"/>
      <c r="D57" s="68" t="s">
        <v>290</v>
      </c>
      <c r="E57" s="78">
        <v>1</v>
      </c>
      <c r="G57" s="78">
        <f t="shared" si="4"/>
        <v>0</v>
      </c>
      <c r="I57" s="78">
        <f t="shared" si="5"/>
        <v>0</v>
      </c>
      <c r="J57" s="78"/>
      <c r="K57" s="78">
        <f t="shared" si="6"/>
        <v>0</v>
      </c>
      <c r="L57" s="79"/>
      <c r="M57" s="80"/>
      <c r="N57" s="80">
        <f t="shared" si="3"/>
        <v>0</v>
      </c>
    </row>
    <row r="58" spans="1:14" ht="270" x14ac:dyDescent="0.25">
      <c r="A58" s="81" t="s">
        <v>84</v>
      </c>
      <c r="B58" s="67" t="s">
        <v>364</v>
      </c>
      <c r="C58" s="67" t="s">
        <v>631</v>
      </c>
      <c r="D58" s="68" t="s">
        <v>286</v>
      </c>
      <c r="E58" s="78">
        <v>1</v>
      </c>
      <c r="G58" s="78">
        <f t="shared" si="4"/>
        <v>0</v>
      </c>
      <c r="H58" s="78">
        <v>20</v>
      </c>
      <c r="I58" s="78">
        <f t="shared" si="5"/>
        <v>20</v>
      </c>
      <c r="J58" s="78"/>
      <c r="K58" s="78">
        <f t="shared" si="6"/>
        <v>0</v>
      </c>
      <c r="L58" s="79" t="s">
        <v>528</v>
      </c>
      <c r="M58" s="80"/>
      <c r="N58" s="80">
        <f t="shared" si="3"/>
        <v>0</v>
      </c>
    </row>
    <row r="59" spans="1:14" ht="45" x14ac:dyDescent="0.25">
      <c r="A59" s="81" t="s">
        <v>85</v>
      </c>
      <c r="B59" s="67" t="s">
        <v>30</v>
      </c>
      <c r="C59" s="67" t="s">
        <v>328</v>
      </c>
      <c r="D59" s="68" t="s">
        <v>365</v>
      </c>
      <c r="E59" s="78">
        <v>1</v>
      </c>
      <c r="G59" s="78">
        <f t="shared" si="4"/>
        <v>0</v>
      </c>
      <c r="I59" s="78">
        <f t="shared" si="5"/>
        <v>0</v>
      </c>
      <c r="J59" s="78"/>
      <c r="K59" s="78">
        <f t="shared" si="6"/>
        <v>0</v>
      </c>
      <c r="L59" s="79"/>
      <c r="M59" s="80"/>
      <c r="N59" s="80">
        <f t="shared" si="3"/>
        <v>0</v>
      </c>
    </row>
    <row r="60" spans="1:14" ht="105" x14ac:dyDescent="0.25">
      <c r="A60" s="81" t="s">
        <v>86</v>
      </c>
      <c r="B60" s="67" t="s">
        <v>366</v>
      </c>
      <c r="C60" s="67" t="s">
        <v>492</v>
      </c>
      <c r="D60" s="68" t="s">
        <v>289</v>
      </c>
      <c r="E60" s="78">
        <v>1</v>
      </c>
      <c r="G60" s="78">
        <f t="shared" si="4"/>
        <v>0</v>
      </c>
      <c r="H60" s="78">
        <v>7</v>
      </c>
      <c r="I60" s="78">
        <f t="shared" si="5"/>
        <v>7</v>
      </c>
      <c r="J60" s="78"/>
      <c r="K60" s="78">
        <f t="shared" si="6"/>
        <v>0</v>
      </c>
      <c r="L60" s="79" t="s">
        <v>528</v>
      </c>
      <c r="M60" s="80"/>
      <c r="N60" s="80">
        <f t="shared" si="3"/>
        <v>0</v>
      </c>
    </row>
    <row r="61" spans="1:14" ht="90" x14ac:dyDescent="0.25">
      <c r="A61" s="81" t="s">
        <v>87</v>
      </c>
      <c r="B61" s="102" t="s">
        <v>518</v>
      </c>
      <c r="C61" s="102" t="s">
        <v>523</v>
      </c>
      <c r="D61" s="78" t="s">
        <v>526</v>
      </c>
      <c r="E61" s="78">
        <v>1</v>
      </c>
      <c r="G61" s="78">
        <f t="shared" si="4"/>
        <v>0</v>
      </c>
      <c r="I61" s="78">
        <f t="shared" si="5"/>
        <v>0</v>
      </c>
      <c r="J61" s="78"/>
      <c r="K61" s="78">
        <f t="shared" si="6"/>
        <v>0</v>
      </c>
      <c r="L61" s="79" t="s">
        <v>528</v>
      </c>
      <c r="M61" s="80"/>
      <c r="N61" s="80">
        <f t="shared" si="3"/>
        <v>0</v>
      </c>
    </row>
    <row r="62" spans="1:14" ht="120" x14ac:dyDescent="0.25">
      <c r="A62" s="81" t="s">
        <v>88</v>
      </c>
      <c r="B62" s="67" t="s">
        <v>621</v>
      </c>
      <c r="C62" s="67" t="s">
        <v>533</v>
      </c>
      <c r="D62" s="68" t="s">
        <v>519</v>
      </c>
      <c r="E62" s="78">
        <v>1</v>
      </c>
      <c r="G62" s="78">
        <f t="shared" si="4"/>
        <v>0</v>
      </c>
      <c r="H62" s="78">
        <v>20</v>
      </c>
      <c r="I62" s="78">
        <f t="shared" si="5"/>
        <v>20</v>
      </c>
      <c r="J62" s="78"/>
      <c r="K62" s="78">
        <f t="shared" si="6"/>
        <v>0</v>
      </c>
      <c r="L62" s="79" t="s">
        <v>528</v>
      </c>
      <c r="M62" s="80"/>
      <c r="N62" s="80">
        <f t="shared" si="3"/>
        <v>0</v>
      </c>
    </row>
    <row r="63" spans="1:14" ht="90" x14ac:dyDescent="0.25">
      <c r="A63" s="81" t="s">
        <v>89</v>
      </c>
      <c r="B63" s="102" t="s">
        <v>355</v>
      </c>
      <c r="C63" s="102" t="s">
        <v>523</v>
      </c>
      <c r="D63" s="78" t="s">
        <v>519</v>
      </c>
      <c r="E63" s="78">
        <v>1</v>
      </c>
      <c r="F63" s="65"/>
      <c r="G63" s="78">
        <f t="shared" si="4"/>
        <v>0</v>
      </c>
      <c r="I63" s="78">
        <f t="shared" si="5"/>
        <v>0</v>
      </c>
      <c r="J63" s="78"/>
      <c r="K63" s="78">
        <f t="shared" si="6"/>
        <v>0</v>
      </c>
      <c r="L63" s="79" t="s">
        <v>532</v>
      </c>
      <c r="M63" s="80"/>
      <c r="N63" s="80">
        <f t="shared" si="3"/>
        <v>0</v>
      </c>
    </row>
    <row r="64" spans="1:14" ht="45" x14ac:dyDescent="0.25">
      <c r="A64" s="81" t="s">
        <v>90</v>
      </c>
      <c r="B64" s="67" t="s">
        <v>30</v>
      </c>
      <c r="C64" s="67" t="s">
        <v>328</v>
      </c>
      <c r="D64" s="68" t="s">
        <v>291</v>
      </c>
      <c r="E64" s="78">
        <v>1</v>
      </c>
      <c r="G64" s="78">
        <f t="shared" si="4"/>
        <v>0</v>
      </c>
      <c r="I64" s="78">
        <f t="shared" si="5"/>
        <v>0</v>
      </c>
      <c r="J64" s="78"/>
      <c r="K64" s="78">
        <f t="shared" si="6"/>
        <v>0</v>
      </c>
      <c r="L64" s="79"/>
      <c r="M64" s="80"/>
      <c r="N64" s="80">
        <f t="shared" si="3"/>
        <v>0</v>
      </c>
    </row>
    <row r="65" spans="1:14" ht="390" x14ac:dyDescent="0.25">
      <c r="A65" s="168" t="s">
        <v>91</v>
      </c>
      <c r="B65" s="169" t="s">
        <v>367</v>
      </c>
      <c r="C65" s="151" t="s">
        <v>493</v>
      </c>
      <c r="D65" s="86" t="s">
        <v>368</v>
      </c>
      <c r="E65" s="86">
        <v>1</v>
      </c>
      <c r="F65" s="94"/>
      <c r="G65" s="94"/>
      <c r="H65" s="86">
        <v>37.200000000000003</v>
      </c>
      <c r="I65" s="86">
        <f>E65*H65</f>
        <v>37.200000000000003</v>
      </c>
      <c r="J65" s="86"/>
      <c r="K65" s="86"/>
      <c r="L65" s="79"/>
      <c r="M65" s="80"/>
      <c r="N65" s="80">
        <f t="shared" si="3"/>
        <v>0</v>
      </c>
    </row>
    <row r="66" spans="1:14" ht="409.5" x14ac:dyDescent="0.25">
      <c r="A66" s="168"/>
      <c r="B66" s="169"/>
      <c r="C66" s="151" t="s">
        <v>494</v>
      </c>
      <c r="D66" s="86"/>
      <c r="E66" s="86"/>
      <c r="F66" s="94"/>
      <c r="G66" s="94"/>
      <c r="H66" s="86"/>
      <c r="I66" s="86"/>
      <c r="J66" s="86"/>
      <c r="K66" s="86"/>
      <c r="L66" s="79"/>
      <c r="M66" s="80"/>
      <c r="N66" s="80">
        <f t="shared" si="3"/>
        <v>0</v>
      </c>
    </row>
    <row r="67" spans="1:14" ht="90" x14ac:dyDescent="0.25">
      <c r="A67" s="81" t="s">
        <v>92</v>
      </c>
      <c r="B67" s="67" t="s">
        <v>240</v>
      </c>
      <c r="C67" s="67" t="s">
        <v>686</v>
      </c>
      <c r="D67" s="68" t="s">
        <v>369</v>
      </c>
      <c r="E67" s="78">
        <v>2</v>
      </c>
      <c r="G67" s="78">
        <f t="shared" si="4"/>
        <v>0</v>
      </c>
      <c r="I67" s="78">
        <f t="shared" si="5"/>
        <v>0</v>
      </c>
      <c r="J67" s="78"/>
      <c r="K67" s="78">
        <f t="shared" si="6"/>
        <v>0</v>
      </c>
      <c r="L67" s="130" t="s">
        <v>641</v>
      </c>
      <c r="M67" s="80"/>
      <c r="N67" s="80">
        <f t="shared" si="3"/>
        <v>0</v>
      </c>
    </row>
    <row r="68" spans="1:14" ht="45" x14ac:dyDescent="0.25">
      <c r="A68" s="81" t="s">
        <v>93</v>
      </c>
      <c r="B68" s="67" t="s">
        <v>30</v>
      </c>
      <c r="C68" s="67" t="s">
        <v>328</v>
      </c>
      <c r="D68" s="68" t="s">
        <v>329</v>
      </c>
      <c r="E68" s="78">
        <v>1</v>
      </c>
      <c r="G68" s="78">
        <f t="shared" si="4"/>
        <v>0</v>
      </c>
      <c r="I68" s="78">
        <f t="shared" si="5"/>
        <v>0</v>
      </c>
      <c r="J68" s="78"/>
      <c r="K68" s="78">
        <f t="shared" si="6"/>
        <v>0</v>
      </c>
      <c r="L68" s="79"/>
      <c r="M68" s="80"/>
      <c r="N68" s="80">
        <f t="shared" si="3"/>
        <v>0</v>
      </c>
    </row>
    <row r="69" spans="1:14" ht="390" x14ac:dyDescent="0.25">
      <c r="A69" s="81" t="s">
        <v>94</v>
      </c>
      <c r="B69" s="127" t="s">
        <v>370</v>
      </c>
      <c r="C69" s="102" t="s">
        <v>628</v>
      </c>
      <c r="D69" s="86" t="s">
        <v>368</v>
      </c>
      <c r="E69" s="86">
        <v>1</v>
      </c>
      <c r="F69" s="94"/>
      <c r="G69" s="94"/>
      <c r="H69" s="86">
        <v>19</v>
      </c>
      <c r="I69" s="86">
        <f>E69*H69</f>
        <v>19</v>
      </c>
      <c r="J69" s="86"/>
      <c r="K69" s="86"/>
      <c r="L69" s="79"/>
      <c r="M69" s="80"/>
      <c r="N69" s="80">
        <f t="shared" ref="N69:N132" si="12">E69*M69</f>
        <v>0</v>
      </c>
    </row>
    <row r="70" spans="1:14" ht="409.5" x14ac:dyDescent="0.25">
      <c r="A70" s="81"/>
      <c r="B70" s="82"/>
      <c r="C70" s="102" t="s">
        <v>494</v>
      </c>
      <c r="D70" s="86"/>
      <c r="E70" s="86"/>
      <c r="F70" s="94"/>
      <c r="G70" s="94"/>
      <c r="H70" s="86"/>
      <c r="I70" s="86"/>
      <c r="J70" s="86"/>
      <c r="K70" s="86"/>
      <c r="L70" s="79"/>
      <c r="M70" s="80"/>
      <c r="N70" s="80">
        <f t="shared" si="12"/>
        <v>0</v>
      </c>
    </row>
    <row r="71" spans="1:14" ht="30" x14ac:dyDescent="0.25">
      <c r="A71" s="81" t="s">
        <v>95</v>
      </c>
      <c r="B71" s="67" t="s">
        <v>241</v>
      </c>
      <c r="C71" s="67" t="s">
        <v>371</v>
      </c>
      <c r="D71" s="68" t="s">
        <v>293</v>
      </c>
      <c r="E71" s="78">
        <v>1</v>
      </c>
      <c r="G71" s="78">
        <f t="shared" si="4"/>
        <v>0</v>
      </c>
      <c r="I71" s="78">
        <f t="shared" si="5"/>
        <v>0</v>
      </c>
      <c r="J71" s="78"/>
      <c r="K71" s="78">
        <f t="shared" si="6"/>
        <v>0</v>
      </c>
      <c r="L71" s="79"/>
      <c r="M71" s="80"/>
      <c r="N71" s="80">
        <f t="shared" si="12"/>
        <v>0</v>
      </c>
    </row>
    <row r="72" spans="1:14" ht="45" x14ac:dyDescent="0.25">
      <c r="A72" s="81" t="s">
        <v>96</v>
      </c>
      <c r="B72" s="67" t="s">
        <v>30</v>
      </c>
      <c r="C72" s="67" t="s">
        <v>328</v>
      </c>
      <c r="D72" s="68" t="s">
        <v>294</v>
      </c>
      <c r="E72" s="78">
        <v>1</v>
      </c>
      <c r="G72" s="78">
        <f t="shared" si="4"/>
        <v>0</v>
      </c>
      <c r="I72" s="78">
        <f t="shared" si="5"/>
        <v>0</v>
      </c>
      <c r="J72" s="78"/>
      <c r="K72" s="78">
        <f t="shared" si="6"/>
        <v>0</v>
      </c>
      <c r="L72" s="79"/>
      <c r="M72" s="80"/>
      <c r="N72" s="80">
        <f t="shared" si="12"/>
        <v>0</v>
      </c>
    </row>
    <row r="73" spans="1:14" ht="30" x14ac:dyDescent="0.25">
      <c r="A73" s="81" t="s">
        <v>97</v>
      </c>
      <c r="B73" s="82" t="s">
        <v>340</v>
      </c>
      <c r="C73" s="82" t="s">
        <v>341</v>
      </c>
      <c r="D73" s="81" t="s">
        <v>342</v>
      </c>
      <c r="E73" s="86">
        <v>1</v>
      </c>
      <c r="G73" s="78">
        <f t="shared" si="4"/>
        <v>0</v>
      </c>
      <c r="I73" s="78">
        <f t="shared" si="5"/>
        <v>0</v>
      </c>
      <c r="J73" s="78"/>
      <c r="K73" s="78">
        <f t="shared" si="6"/>
        <v>0</v>
      </c>
      <c r="L73" s="79"/>
      <c r="M73" s="80"/>
      <c r="N73" s="80">
        <f t="shared" si="12"/>
        <v>0</v>
      </c>
    </row>
    <row r="74" spans="1:14" s="72" customFormat="1" ht="30" x14ac:dyDescent="0.25">
      <c r="A74" s="69" t="s">
        <v>98</v>
      </c>
      <c r="B74" s="92" t="s">
        <v>495</v>
      </c>
      <c r="C74" s="92"/>
      <c r="D74" s="93"/>
      <c r="E74" s="73">
        <v>1</v>
      </c>
      <c r="F74" s="73"/>
      <c r="G74" s="73">
        <f t="shared" si="4"/>
        <v>0</v>
      </c>
      <c r="H74" s="73"/>
      <c r="I74" s="73">
        <f t="shared" si="5"/>
        <v>0</v>
      </c>
      <c r="J74" s="73"/>
      <c r="K74" s="73">
        <f t="shared" si="6"/>
        <v>0</v>
      </c>
      <c r="L74" s="74"/>
      <c r="M74" s="75"/>
      <c r="N74" s="80">
        <f t="shared" si="12"/>
        <v>0</v>
      </c>
    </row>
    <row r="75" spans="1:14" s="72" customFormat="1" ht="30" x14ac:dyDescent="0.25">
      <c r="A75" s="69" t="s">
        <v>99</v>
      </c>
      <c r="B75" s="92" t="s">
        <v>496</v>
      </c>
      <c r="C75" s="92"/>
      <c r="D75" s="93"/>
      <c r="E75" s="73">
        <v>1</v>
      </c>
      <c r="F75" s="73"/>
      <c r="G75" s="73">
        <f t="shared" si="4"/>
        <v>0</v>
      </c>
      <c r="H75" s="73"/>
      <c r="I75" s="73">
        <f t="shared" si="5"/>
        <v>0</v>
      </c>
      <c r="J75" s="73"/>
      <c r="K75" s="73">
        <f t="shared" si="6"/>
        <v>0</v>
      </c>
      <c r="L75" s="74"/>
      <c r="M75" s="75"/>
      <c r="N75" s="80">
        <f t="shared" si="12"/>
        <v>0</v>
      </c>
    </row>
    <row r="76" spans="1:14" x14ac:dyDescent="0.25">
      <c r="A76" s="81" t="s">
        <v>100</v>
      </c>
      <c r="B76" s="56" t="s">
        <v>354</v>
      </c>
      <c r="C76" s="77" t="s">
        <v>275</v>
      </c>
      <c r="D76" s="68" t="s">
        <v>295</v>
      </c>
      <c r="E76" s="78">
        <v>2</v>
      </c>
      <c r="G76" s="78">
        <f t="shared" si="4"/>
        <v>0</v>
      </c>
      <c r="I76" s="78">
        <f t="shared" si="5"/>
        <v>0</v>
      </c>
      <c r="J76" s="78"/>
      <c r="K76" s="78">
        <f t="shared" si="6"/>
        <v>0</v>
      </c>
      <c r="L76" s="79"/>
      <c r="M76" s="80"/>
      <c r="N76" s="80">
        <f t="shared" si="12"/>
        <v>0</v>
      </c>
    </row>
    <row r="77" spans="1:14" ht="75" x14ac:dyDescent="0.25">
      <c r="A77" s="81" t="s">
        <v>101</v>
      </c>
      <c r="B77" s="67" t="s">
        <v>316</v>
      </c>
      <c r="C77" s="67" t="s">
        <v>317</v>
      </c>
      <c r="D77" s="78" t="s">
        <v>318</v>
      </c>
      <c r="E77" s="86">
        <v>1</v>
      </c>
      <c r="J77" s="86"/>
      <c r="K77" s="86"/>
      <c r="L77" s="52"/>
      <c r="M77" s="110"/>
      <c r="N77" s="80">
        <f t="shared" si="12"/>
        <v>0</v>
      </c>
    </row>
    <row r="78" spans="1:14" ht="165" x14ac:dyDescent="0.25">
      <c r="A78" s="81" t="s">
        <v>102</v>
      </c>
      <c r="B78" s="67" t="s">
        <v>372</v>
      </c>
      <c r="C78" s="67" t="s">
        <v>535</v>
      </c>
      <c r="D78" s="68" t="s">
        <v>373</v>
      </c>
      <c r="E78" s="78">
        <v>1</v>
      </c>
      <c r="G78" s="78">
        <f t="shared" si="4"/>
        <v>0</v>
      </c>
      <c r="H78" s="78">
        <v>1.5</v>
      </c>
      <c r="I78" s="78">
        <f t="shared" si="5"/>
        <v>1.5</v>
      </c>
      <c r="J78" s="78"/>
      <c r="K78" s="78">
        <f t="shared" si="6"/>
        <v>0</v>
      </c>
      <c r="L78" s="79"/>
      <c r="M78" s="80"/>
      <c r="N78" s="80">
        <f t="shared" si="12"/>
        <v>0</v>
      </c>
    </row>
    <row r="79" spans="1:14" ht="165" x14ac:dyDescent="0.25">
      <c r="A79" s="81" t="s">
        <v>374</v>
      </c>
      <c r="B79" s="67" t="s">
        <v>375</v>
      </c>
      <c r="C79" s="102" t="s">
        <v>534</v>
      </c>
      <c r="D79" s="68"/>
      <c r="E79" s="78">
        <v>1</v>
      </c>
      <c r="J79" s="78"/>
      <c r="K79" s="78"/>
      <c r="L79" s="79"/>
      <c r="M79" s="80"/>
      <c r="N79" s="80">
        <f t="shared" si="12"/>
        <v>0</v>
      </c>
    </row>
    <row r="80" spans="1:14" ht="300" x14ac:dyDescent="0.25">
      <c r="A80" s="81" t="s">
        <v>103</v>
      </c>
      <c r="B80" s="67" t="s">
        <v>242</v>
      </c>
      <c r="C80" s="95" t="s">
        <v>376</v>
      </c>
      <c r="D80" s="68" t="s">
        <v>296</v>
      </c>
      <c r="E80" s="78">
        <v>1</v>
      </c>
      <c r="F80" s="78">
        <v>1.8</v>
      </c>
      <c r="G80" s="78">
        <f t="shared" si="4"/>
        <v>1.8</v>
      </c>
      <c r="I80" s="78">
        <f t="shared" si="5"/>
        <v>0</v>
      </c>
      <c r="J80" s="78"/>
      <c r="K80" s="78">
        <f t="shared" si="6"/>
        <v>0</v>
      </c>
      <c r="L80" s="79"/>
      <c r="M80" s="80"/>
      <c r="N80" s="80">
        <f t="shared" si="12"/>
        <v>0</v>
      </c>
    </row>
    <row r="81" spans="1:14" ht="30" x14ac:dyDescent="0.25">
      <c r="A81" s="69" t="s">
        <v>427</v>
      </c>
      <c r="B81" s="92" t="s">
        <v>428</v>
      </c>
      <c r="C81" s="93"/>
      <c r="D81" s="93" t="s">
        <v>296</v>
      </c>
      <c r="E81" s="73">
        <v>1</v>
      </c>
      <c r="F81" s="73">
        <v>1.8</v>
      </c>
      <c r="G81" s="73">
        <f t="shared" ref="G81" si="13">E81*F81</f>
        <v>1.8</v>
      </c>
      <c r="H81" s="73"/>
      <c r="J81" s="78"/>
      <c r="K81" s="78"/>
      <c r="L81" s="79"/>
      <c r="M81" s="80"/>
      <c r="N81" s="80">
        <f t="shared" si="12"/>
        <v>0</v>
      </c>
    </row>
    <row r="82" spans="1:14" ht="30" x14ac:dyDescent="0.25">
      <c r="A82" s="81" t="s">
        <v>104</v>
      </c>
      <c r="B82" s="82" t="s">
        <v>377</v>
      </c>
      <c r="C82" s="82" t="s">
        <v>378</v>
      </c>
      <c r="D82" s="86" t="s">
        <v>379</v>
      </c>
      <c r="E82" s="86">
        <v>1</v>
      </c>
      <c r="F82" s="86"/>
      <c r="G82" s="86"/>
      <c r="H82" s="86"/>
      <c r="I82" s="86"/>
      <c r="J82" s="86"/>
      <c r="K82" s="86"/>
      <c r="L82" s="96"/>
      <c r="M82" s="97"/>
      <c r="N82" s="80">
        <f t="shared" si="12"/>
        <v>0</v>
      </c>
    </row>
    <row r="83" spans="1:14" x14ac:dyDescent="0.25">
      <c r="A83" s="166" t="s">
        <v>243</v>
      </c>
      <c r="B83" s="166"/>
      <c r="C83" s="166"/>
      <c r="D83" s="166"/>
      <c r="E83" s="138"/>
      <c r="F83" s="138"/>
      <c r="G83" s="138"/>
      <c r="H83" s="138"/>
      <c r="I83" s="138"/>
      <c r="J83" s="138"/>
      <c r="K83" s="138"/>
      <c r="L83" s="53"/>
      <c r="M83" s="109"/>
      <c r="N83" s="109"/>
    </row>
    <row r="84" spans="1:14" ht="60" x14ac:dyDescent="0.25">
      <c r="A84" s="81" t="s">
        <v>105</v>
      </c>
      <c r="B84" s="67" t="s">
        <v>345</v>
      </c>
      <c r="C84" s="67" t="s">
        <v>616</v>
      </c>
      <c r="D84" s="68" t="s">
        <v>380</v>
      </c>
      <c r="E84" s="78">
        <v>1</v>
      </c>
      <c r="G84" s="78">
        <f t="shared" si="4"/>
        <v>0</v>
      </c>
      <c r="I84" s="78">
        <f t="shared" si="4"/>
        <v>0</v>
      </c>
      <c r="J84" s="78"/>
      <c r="K84" s="78">
        <f t="shared" si="6"/>
        <v>0</v>
      </c>
      <c r="L84" s="79"/>
      <c r="M84" s="80"/>
      <c r="N84" s="80">
        <f t="shared" si="12"/>
        <v>0</v>
      </c>
    </row>
    <row r="85" spans="1:14" ht="45" x14ac:dyDescent="0.25">
      <c r="A85" s="81" t="s">
        <v>106</v>
      </c>
      <c r="B85" s="56" t="s">
        <v>419</v>
      </c>
      <c r="C85" s="56" t="s">
        <v>536</v>
      </c>
      <c r="D85" s="62" t="s">
        <v>381</v>
      </c>
      <c r="E85" s="62">
        <v>1</v>
      </c>
      <c r="F85" s="78">
        <v>0.7</v>
      </c>
      <c r="G85" s="78">
        <f t="shared" si="4"/>
        <v>0.7</v>
      </c>
      <c r="I85" s="78">
        <f t="shared" si="4"/>
        <v>0</v>
      </c>
      <c r="J85" s="78"/>
      <c r="K85" s="78">
        <f t="shared" ref="K85:K89" si="14">E85*J85</f>
        <v>0</v>
      </c>
      <c r="L85" s="79"/>
      <c r="M85" s="80"/>
      <c r="N85" s="80">
        <f t="shared" si="12"/>
        <v>0</v>
      </c>
    </row>
    <row r="86" spans="1:14" ht="165" x14ac:dyDescent="0.25">
      <c r="A86" s="81" t="s">
        <v>107</v>
      </c>
      <c r="B86" s="56" t="s">
        <v>326</v>
      </c>
      <c r="C86" s="56" t="s">
        <v>327</v>
      </c>
      <c r="D86" s="78" t="s">
        <v>277</v>
      </c>
      <c r="E86" s="98">
        <v>1</v>
      </c>
      <c r="F86" s="78">
        <v>2.5000000000000001E-2</v>
      </c>
      <c r="G86" s="78">
        <f t="shared" si="4"/>
        <v>2.5000000000000001E-2</v>
      </c>
      <c r="H86" s="119"/>
      <c r="I86" s="78">
        <f t="shared" si="4"/>
        <v>0</v>
      </c>
      <c r="J86" s="86"/>
      <c r="K86" s="86"/>
      <c r="L86" s="99"/>
      <c r="M86" s="80"/>
      <c r="N86" s="80">
        <f t="shared" si="12"/>
        <v>0</v>
      </c>
    </row>
    <row r="87" spans="1:14" ht="30" x14ac:dyDescent="0.25">
      <c r="A87" s="81" t="s">
        <v>108</v>
      </c>
      <c r="B87" s="67" t="s">
        <v>323</v>
      </c>
      <c r="C87" s="67" t="s">
        <v>324</v>
      </c>
      <c r="D87" s="62" t="s">
        <v>276</v>
      </c>
      <c r="E87" s="62">
        <v>2</v>
      </c>
      <c r="G87" s="78">
        <f t="shared" si="4"/>
        <v>0</v>
      </c>
      <c r="I87" s="78">
        <f t="shared" si="4"/>
        <v>0</v>
      </c>
      <c r="J87" s="78"/>
      <c r="K87" s="78">
        <f t="shared" si="14"/>
        <v>0</v>
      </c>
      <c r="L87" s="79"/>
      <c r="M87" s="80"/>
      <c r="N87" s="80">
        <f t="shared" si="12"/>
        <v>0</v>
      </c>
    </row>
    <row r="88" spans="1:14" ht="409.5" x14ac:dyDescent="0.25">
      <c r="A88" s="81" t="s">
        <v>109</v>
      </c>
      <c r="B88" s="82" t="s">
        <v>382</v>
      </c>
      <c r="C88" s="82" t="s">
        <v>497</v>
      </c>
      <c r="D88" s="81" t="s">
        <v>383</v>
      </c>
      <c r="E88" s="100">
        <v>1</v>
      </c>
      <c r="F88" s="86"/>
      <c r="G88" s="78">
        <f t="shared" si="4"/>
        <v>0</v>
      </c>
      <c r="H88" s="86">
        <v>21</v>
      </c>
      <c r="I88" s="78">
        <f>E88*H88</f>
        <v>21</v>
      </c>
      <c r="J88" s="78"/>
      <c r="K88" s="78">
        <f t="shared" si="14"/>
        <v>0</v>
      </c>
      <c r="L88" s="79"/>
      <c r="M88" s="80"/>
      <c r="N88" s="80">
        <f t="shared" si="12"/>
        <v>0</v>
      </c>
    </row>
    <row r="89" spans="1:14" ht="105" x14ac:dyDescent="0.25">
      <c r="A89" s="81" t="s">
        <v>110</v>
      </c>
      <c r="B89" s="82" t="s">
        <v>384</v>
      </c>
      <c r="C89" s="82" t="s">
        <v>385</v>
      </c>
      <c r="D89" s="81"/>
      <c r="E89" s="100">
        <v>1</v>
      </c>
      <c r="G89" s="78">
        <f t="shared" si="4"/>
        <v>0</v>
      </c>
      <c r="I89" s="78">
        <f t="shared" si="4"/>
        <v>0</v>
      </c>
      <c r="J89" s="78"/>
      <c r="K89" s="78">
        <f t="shared" si="14"/>
        <v>0</v>
      </c>
      <c r="L89" s="79"/>
      <c r="M89" s="80"/>
      <c r="N89" s="80">
        <f t="shared" si="12"/>
        <v>0</v>
      </c>
    </row>
    <row r="90" spans="1:14" ht="60" x14ac:dyDescent="0.25">
      <c r="A90" s="78" t="s">
        <v>111</v>
      </c>
      <c r="B90" s="67" t="s">
        <v>386</v>
      </c>
      <c r="C90" s="103" t="s">
        <v>387</v>
      </c>
      <c r="E90" s="78">
        <v>1</v>
      </c>
      <c r="G90" s="78">
        <f t="shared" si="4"/>
        <v>0</v>
      </c>
      <c r="I90" s="78">
        <f t="shared" si="4"/>
        <v>0</v>
      </c>
      <c r="J90" s="78"/>
      <c r="K90" s="78"/>
      <c r="L90" s="79"/>
      <c r="M90" s="80"/>
      <c r="N90" s="80">
        <f t="shared" si="12"/>
        <v>0</v>
      </c>
    </row>
    <row r="91" spans="1:14" ht="45" x14ac:dyDescent="0.25">
      <c r="A91" s="78" t="s">
        <v>112</v>
      </c>
      <c r="B91" s="67" t="s">
        <v>30</v>
      </c>
      <c r="C91" s="67" t="s">
        <v>328</v>
      </c>
      <c r="D91" s="86" t="s">
        <v>388</v>
      </c>
      <c r="E91" s="86">
        <v>1</v>
      </c>
      <c r="F91" s="86"/>
      <c r="G91" s="78">
        <f t="shared" si="4"/>
        <v>0</v>
      </c>
      <c r="I91" s="78">
        <f t="shared" si="4"/>
        <v>0</v>
      </c>
      <c r="J91" s="78"/>
      <c r="K91" s="78"/>
      <c r="L91" s="79"/>
      <c r="M91" s="80"/>
      <c r="N91" s="80">
        <f t="shared" si="12"/>
        <v>0</v>
      </c>
    </row>
    <row r="92" spans="1:14" ht="45" x14ac:dyDescent="0.25">
      <c r="A92" s="78" t="s">
        <v>113</v>
      </c>
      <c r="B92" s="67" t="s">
        <v>577</v>
      </c>
      <c r="C92" s="67" t="s">
        <v>617</v>
      </c>
      <c r="D92" s="78" t="s">
        <v>578</v>
      </c>
      <c r="E92" s="78">
        <v>1</v>
      </c>
      <c r="G92" s="78">
        <f t="shared" si="4"/>
        <v>0</v>
      </c>
      <c r="I92" s="78">
        <f t="shared" si="4"/>
        <v>0</v>
      </c>
      <c r="J92" s="78"/>
      <c r="K92" s="78"/>
      <c r="L92" s="79"/>
      <c r="M92" s="80"/>
      <c r="N92" s="80">
        <f t="shared" si="12"/>
        <v>0</v>
      </c>
    </row>
    <row r="93" spans="1:14" ht="30" x14ac:dyDescent="0.25">
      <c r="A93" s="78" t="s">
        <v>114</v>
      </c>
      <c r="B93" s="82" t="s">
        <v>321</v>
      </c>
      <c r="C93" s="82" t="s">
        <v>322</v>
      </c>
      <c r="D93" s="81"/>
      <c r="E93" s="86">
        <v>1</v>
      </c>
      <c r="G93" s="78">
        <f t="shared" si="4"/>
        <v>0</v>
      </c>
      <c r="I93" s="78">
        <f t="shared" si="4"/>
        <v>0</v>
      </c>
      <c r="J93" s="78"/>
      <c r="K93" s="78">
        <f t="shared" ref="K93" si="15">E93*J93</f>
        <v>0</v>
      </c>
      <c r="L93" s="79"/>
      <c r="M93" s="80"/>
      <c r="N93" s="80">
        <f t="shared" si="12"/>
        <v>0</v>
      </c>
    </row>
    <row r="94" spans="1:14" ht="225" x14ac:dyDescent="0.25">
      <c r="A94" s="78" t="s">
        <v>115</v>
      </c>
      <c r="B94" s="67" t="s">
        <v>389</v>
      </c>
      <c r="C94" s="67" t="s">
        <v>390</v>
      </c>
      <c r="D94" s="78" t="s">
        <v>298</v>
      </c>
      <c r="E94" s="78">
        <v>1</v>
      </c>
      <c r="F94" s="78">
        <v>0.45</v>
      </c>
      <c r="G94" s="78">
        <f t="shared" si="4"/>
        <v>0.45</v>
      </c>
      <c r="I94" s="78">
        <f t="shared" si="4"/>
        <v>0</v>
      </c>
      <c r="J94" s="78"/>
      <c r="K94" s="78"/>
      <c r="L94" s="79"/>
      <c r="M94" s="80"/>
      <c r="N94" s="80">
        <f t="shared" si="12"/>
        <v>0</v>
      </c>
    </row>
    <row r="95" spans="1:14" ht="255" x14ac:dyDescent="0.25">
      <c r="A95" s="78" t="s">
        <v>116</v>
      </c>
      <c r="B95" s="67" t="s">
        <v>391</v>
      </c>
      <c r="C95" s="67" t="s">
        <v>392</v>
      </c>
      <c r="D95" s="78" t="s">
        <v>299</v>
      </c>
      <c r="E95" s="78">
        <v>1</v>
      </c>
      <c r="F95" s="78">
        <v>1.5</v>
      </c>
      <c r="G95" s="78">
        <f t="shared" si="4"/>
        <v>1.5</v>
      </c>
      <c r="I95" s="78">
        <f t="shared" si="4"/>
        <v>0</v>
      </c>
      <c r="J95" s="78"/>
      <c r="K95" s="78"/>
      <c r="L95" s="79"/>
      <c r="M95" s="80"/>
      <c r="N95" s="80">
        <f t="shared" si="12"/>
        <v>0</v>
      </c>
    </row>
    <row r="96" spans="1:14" s="72" customFormat="1" x14ac:dyDescent="0.25">
      <c r="A96" s="70" t="s">
        <v>569</v>
      </c>
      <c r="B96" s="114" t="s">
        <v>570</v>
      </c>
      <c r="C96" s="114"/>
      <c r="D96" s="70"/>
      <c r="E96" s="70">
        <v>1</v>
      </c>
      <c r="F96" s="70"/>
      <c r="G96" s="70"/>
      <c r="H96" s="70"/>
      <c r="I96" s="70"/>
      <c r="J96" s="70"/>
      <c r="K96" s="70"/>
      <c r="L96" s="85"/>
      <c r="M96" s="71"/>
      <c r="N96" s="80">
        <f t="shared" si="12"/>
        <v>0</v>
      </c>
    </row>
    <row r="97" spans="1:14" x14ac:dyDescent="0.25">
      <c r="A97" s="166" t="s">
        <v>244</v>
      </c>
      <c r="B97" s="166"/>
      <c r="C97" s="166"/>
      <c r="D97" s="166"/>
      <c r="E97" s="138"/>
      <c r="F97" s="138"/>
      <c r="G97" s="138"/>
      <c r="H97" s="138"/>
      <c r="I97" s="138"/>
      <c r="J97" s="138"/>
      <c r="K97" s="138"/>
      <c r="L97" s="53"/>
      <c r="M97" s="109"/>
      <c r="N97" s="109"/>
    </row>
    <row r="98" spans="1:14" ht="30" x14ac:dyDescent="0.25">
      <c r="A98" s="78" t="s">
        <v>117</v>
      </c>
      <c r="B98" s="82" t="s">
        <v>377</v>
      </c>
      <c r="C98" s="82" t="s">
        <v>378</v>
      </c>
      <c r="D98" s="86" t="s">
        <v>379</v>
      </c>
      <c r="E98" s="86">
        <v>1</v>
      </c>
      <c r="F98" s="86"/>
      <c r="G98" s="86"/>
      <c r="H98" s="86"/>
      <c r="I98" s="86">
        <f>E98*H98</f>
        <v>0</v>
      </c>
      <c r="J98" s="86"/>
      <c r="K98" s="86"/>
      <c r="L98" s="96"/>
      <c r="M98" s="97"/>
      <c r="N98" s="80">
        <f t="shared" si="12"/>
        <v>0</v>
      </c>
    </row>
    <row r="99" spans="1:14" ht="45" x14ac:dyDescent="0.25">
      <c r="A99" s="78" t="s">
        <v>118</v>
      </c>
      <c r="B99" s="67" t="s">
        <v>30</v>
      </c>
      <c r="C99" s="67" t="s">
        <v>328</v>
      </c>
      <c r="D99" s="78" t="s">
        <v>32</v>
      </c>
      <c r="E99" s="78">
        <v>1</v>
      </c>
      <c r="G99" s="78">
        <f t="shared" si="4"/>
        <v>0</v>
      </c>
      <c r="I99" s="86">
        <f t="shared" ref="I99:I120" si="16">E99*H99</f>
        <v>0</v>
      </c>
      <c r="J99" s="78"/>
      <c r="K99" s="78"/>
      <c r="L99" s="79"/>
      <c r="M99" s="80"/>
      <c r="N99" s="80">
        <f t="shared" si="12"/>
        <v>0</v>
      </c>
    </row>
    <row r="100" spans="1:14" ht="30" x14ac:dyDescent="0.25">
      <c r="A100" s="78" t="s">
        <v>119</v>
      </c>
      <c r="B100" s="82" t="s">
        <v>340</v>
      </c>
      <c r="C100" s="82" t="s">
        <v>341</v>
      </c>
      <c r="D100" s="81" t="s">
        <v>342</v>
      </c>
      <c r="E100" s="86">
        <v>1</v>
      </c>
      <c r="G100" s="78">
        <f t="shared" si="4"/>
        <v>0</v>
      </c>
      <c r="I100" s="86">
        <f t="shared" si="16"/>
        <v>0</v>
      </c>
      <c r="J100" s="78"/>
      <c r="K100" s="78">
        <f t="shared" ref="K100" si="17">E100*J100</f>
        <v>0</v>
      </c>
      <c r="L100" s="79"/>
      <c r="M100" s="80"/>
      <c r="N100" s="80">
        <f t="shared" si="12"/>
        <v>0</v>
      </c>
    </row>
    <row r="101" spans="1:14" ht="30" x14ac:dyDescent="0.25">
      <c r="A101" s="73" t="s">
        <v>120</v>
      </c>
      <c r="B101" s="92" t="s">
        <v>495</v>
      </c>
      <c r="C101" s="92"/>
      <c r="D101" s="93"/>
      <c r="E101" s="73">
        <v>1</v>
      </c>
      <c r="F101" s="73"/>
      <c r="G101" s="78">
        <f t="shared" si="4"/>
        <v>0</v>
      </c>
      <c r="I101" s="86">
        <f t="shared" si="16"/>
        <v>0</v>
      </c>
      <c r="J101" s="78"/>
      <c r="K101" s="78"/>
      <c r="L101" s="79"/>
      <c r="M101" s="80"/>
      <c r="N101" s="80">
        <f t="shared" si="12"/>
        <v>0</v>
      </c>
    </row>
    <row r="102" spans="1:14" ht="30" x14ac:dyDescent="0.25">
      <c r="A102" s="73" t="s">
        <v>121</v>
      </c>
      <c r="B102" s="92" t="s">
        <v>496</v>
      </c>
      <c r="C102" s="92"/>
      <c r="D102" s="93"/>
      <c r="E102" s="73">
        <v>1</v>
      </c>
      <c r="F102" s="73"/>
      <c r="G102" s="78">
        <f t="shared" si="4"/>
        <v>0</v>
      </c>
      <c r="I102" s="86">
        <f t="shared" si="16"/>
        <v>0</v>
      </c>
      <c r="J102" s="78"/>
      <c r="K102" s="78"/>
      <c r="L102" s="79"/>
      <c r="M102" s="80"/>
      <c r="N102" s="80">
        <f t="shared" si="12"/>
        <v>0</v>
      </c>
    </row>
    <row r="103" spans="1:14" ht="409.5" x14ac:dyDescent="0.25">
      <c r="A103" s="78" t="s">
        <v>122</v>
      </c>
      <c r="B103" s="67" t="s">
        <v>393</v>
      </c>
      <c r="C103" s="82" t="s">
        <v>687</v>
      </c>
      <c r="D103" s="81" t="s">
        <v>396</v>
      </c>
      <c r="E103" s="100">
        <v>1</v>
      </c>
      <c r="F103" s="86"/>
      <c r="G103" s="86">
        <f t="shared" si="4"/>
        <v>0</v>
      </c>
      <c r="H103" s="86">
        <v>41</v>
      </c>
      <c r="I103" s="86">
        <f t="shared" si="16"/>
        <v>41</v>
      </c>
      <c r="J103" s="78"/>
      <c r="K103" s="78"/>
      <c r="L103" s="79"/>
      <c r="M103" s="80"/>
      <c r="N103" s="80">
        <f t="shared" si="12"/>
        <v>0</v>
      </c>
    </row>
    <row r="104" spans="1:14" ht="45" x14ac:dyDescent="0.25">
      <c r="A104" s="78" t="s">
        <v>123</v>
      </c>
      <c r="B104" s="67" t="s">
        <v>357</v>
      </c>
      <c r="C104" s="67" t="s">
        <v>394</v>
      </c>
      <c r="E104" s="78">
        <v>1</v>
      </c>
      <c r="G104" s="78">
        <f t="shared" si="4"/>
        <v>0</v>
      </c>
      <c r="I104" s="86">
        <f t="shared" si="16"/>
        <v>0</v>
      </c>
      <c r="J104" s="78"/>
      <c r="K104" s="78"/>
      <c r="L104" s="130"/>
      <c r="M104" s="80"/>
      <c r="N104" s="80">
        <f t="shared" si="12"/>
        <v>0</v>
      </c>
    </row>
    <row r="105" spans="1:14" s="72" customFormat="1" ht="120" x14ac:dyDescent="0.25">
      <c r="A105" s="70" t="s">
        <v>124</v>
      </c>
      <c r="B105" s="114" t="s">
        <v>640</v>
      </c>
      <c r="C105" s="91" t="s">
        <v>520</v>
      </c>
      <c r="D105" s="69" t="s">
        <v>395</v>
      </c>
      <c r="E105" s="70">
        <v>1</v>
      </c>
      <c r="F105" s="70"/>
      <c r="G105" s="70">
        <f t="shared" ref="G105:G135" si="18">E105*F105</f>
        <v>0</v>
      </c>
      <c r="H105" s="70">
        <v>27</v>
      </c>
      <c r="I105" s="70">
        <f t="shared" si="16"/>
        <v>27</v>
      </c>
      <c r="J105" s="70"/>
      <c r="K105" s="70"/>
      <c r="L105" s="79" t="s">
        <v>522</v>
      </c>
      <c r="M105" s="71"/>
      <c r="N105" s="80">
        <f t="shared" si="12"/>
        <v>0</v>
      </c>
    </row>
    <row r="106" spans="1:14" ht="120" x14ac:dyDescent="0.25">
      <c r="A106" s="78" t="s">
        <v>125</v>
      </c>
      <c r="B106" s="67" t="s">
        <v>245</v>
      </c>
      <c r="C106" s="56" t="s">
        <v>498</v>
      </c>
      <c r="D106" s="68" t="s">
        <v>399</v>
      </c>
      <c r="E106" s="98">
        <v>1</v>
      </c>
      <c r="F106" s="78">
        <v>2.8</v>
      </c>
      <c r="G106" s="78">
        <f t="shared" si="18"/>
        <v>2.8</v>
      </c>
      <c r="I106" s="86">
        <f t="shared" si="16"/>
        <v>0</v>
      </c>
      <c r="J106" s="78"/>
      <c r="K106" s="78"/>
      <c r="L106" s="130" t="s">
        <v>499</v>
      </c>
      <c r="M106" s="80"/>
      <c r="N106" s="80">
        <f t="shared" si="12"/>
        <v>0</v>
      </c>
    </row>
    <row r="107" spans="1:14" ht="75" x14ac:dyDescent="0.25">
      <c r="A107" s="78" t="s">
        <v>126</v>
      </c>
      <c r="B107" s="67" t="s">
        <v>397</v>
      </c>
      <c r="C107" s="56" t="s">
        <v>500</v>
      </c>
      <c r="D107" s="68" t="s">
        <v>398</v>
      </c>
      <c r="E107" s="98">
        <v>1</v>
      </c>
      <c r="G107" s="78">
        <f t="shared" si="18"/>
        <v>0</v>
      </c>
      <c r="I107" s="86">
        <f t="shared" si="16"/>
        <v>0</v>
      </c>
      <c r="J107" s="78"/>
      <c r="K107" s="78"/>
      <c r="L107" s="130" t="s">
        <v>499</v>
      </c>
      <c r="M107" s="80"/>
      <c r="N107" s="80">
        <f t="shared" si="12"/>
        <v>0</v>
      </c>
    </row>
    <row r="108" spans="1:14" ht="45" x14ac:dyDescent="0.25">
      <c r="A108" s="78" t="s">
        <v>127</v>
      </c>
      <c r="B108" s="67" t="s">
        <v>30</v>
      </c>
      <c r="C108" s="67" t="s">
        <v>328</v>
      </c>
      <c r="D108" s="78" t="s">
        <v>639</v>
      </c>
      <c r="E108" s="78">
        <v>2</v>
      </c>
      <c r="G108" s="78">
        <f t="shared" si="18"/>
        <v>0</v>
      </c>
      <c r="I108" s="86">
        <f t="shared" si="16"/>
        <v>0</v>
      </c>
      <c r="J108" s="78"/>
      <c r="K108" s="78"/>
      <c r="L108" s="79"/>
      <c r="M108" s="80"/>
      <c r="N108" s="80">
        <f t="shared" si="12"/>
        <v>0</v>
      </c>
    </row>
    <row r="109" spans="1:14" ht="345" x14ac:dyDescent="0.25">
      <c r="A109" s="78" t="s">
        <v>128</v>
      </c>
      <c r="B109" s="67" t="s">
        <v>688</v>
      </c>
      <c r="C109" s="67" t="s">
        <v>698</v>
      </c>
      <c r="D109" s="78" t="s">
        <v>300</v>
      </c>
      <c r="E109" s="78">
        <v>1</v>
      </c>
      <c r="G109" s="78">
        <f t="shared" si="18"/>
        <v>0</v>
      </c>
      <c r="H109" s="78">
        <v>40</v>
      </c>
      <c r="I109" s="86">
        <f t="shared" si="16"/>
        <v>40</v>
      </c>
      <c r="J109" s="78"/>
      <c r="K109" s="78"/>
      <c r="L109" s="79"/>
      <c r="M109" s="80"/>
      <c r="N109" s="80">
        <f t="shared" si="12"/>
        <v>0</v>
      </c>
    </row>
    <row r="110" spans="1:14" s="54" customFormat="1" ht="165" x14ac:dyDescent="0.25">
      <c r="A110" s="86" t="s">
        <v>129</v>
      </c>
      <c r="B110" s="116" t="s">
        <v>384</v>
      </c>
      <c r="C110" s="95" t="s">
        <v>501</v>
      </c>
      <c r="D110" s="86"/>
      <c r="E110" s="86">
        <v>1</v>
      </c>
      <c r="F110" s="86"/>
      <c r="G110" s="86">
        <f t="shared" si="18"/>
        <v>0</v>
      </c>
      <c r="H110" s="86"/>
      <c r="I110" s="86">
        <f t="shared" si="16"/>
        <v>0</v>
      </c>
      <c r="J110" s="86"/>
      <c r="K110" s="86"/>
      <c r="L110" s="87"/>
      <c r="M110" s="117"/>
      <c r="N110" s="80">
        <f t="shared" si="12"/>
        <v>0</v>
      </c>
    </row>
    <row r="111" spans="1:14" s="72" customFormat="1" ht="120" x14ac:dyDescent="0.25">
      <c r="A111" s="70" t="s">
        <v>130</v>
      </c>
      <c r="B111" s="114" t="s">
        <v>413</v>
      </c>
      <c r="C111" s="91" t="s">
        <v>520</v>
      </c>
      <c r="D111" s="70" t="s">
        <v>301</v>
      </c>
      <c r="E111" s="70">
        <v>1</v>
      </c>
      <c r="F111" s="70"/>
      <c r="G111" s="70">
        <f t="shared" si="18"/>
        <v>0</v>
      </c>
      <c r="H111" s="70">
        <v>31.5</v>
      </c>
      <c r="I111" s="70">
        <f t="shared" si="16"/>
        <v>31.5</v>
      </c>
      <c r="J111" s="70"/>
      <c r="K111" s="70"/>
      <c r="L111" s="79" t="s">
        <v>522</v>
      </c>
      <c r="M111" s="71"/>
      <c r="N111" s="80">
        <f t="shared" si="12"/>
        <v>0</v>
      </c>
    </row>
    <row r="112" spans="1:14" s="54" customFormat="1" ht="45" x14ac:dyDescent="0.25">
      <c r="A112" s="86" t="s">
        <v>537</v>
      </c>
      <c r="B112" s="116" t="s">
        <v>538</v>
      </c>
      <c r="C112" s="120" t="s">
        <v>539</v>
      </c>
      <c r="D112" s="86"/>
      <c r="E112" s="86">
        <v>2</v>
      </c>
      <c r="F112" s="86"/>
      <c r="G112" s="86"/>
      <c r="H112" s="86"/>
      <c r="I112" s="86"/>
      <c r="J112" s="86"/>
      <c r="K112" s="86"/>
      <c r="L112" s="87"/>
      <c r="M112" s="117"/>
      <c r="N112" s="80">
        <f t="shared" si="12"/>
        <v>0</v>
      </c>
    </row>
    <row r="113" spans="1:14" ht="45" x14ac:dyDescent="0.25">
      <c r="A113" s="78" t="s">
        <v>131</v>
      </c>
      <c r="B113" s="67" t="s">
        <v>30</v>
      </c>
      <c r="C113" s="67" t="s">
        <v>328</v>
      </c>
      <c r="D113" s="78" t="s">
        <v>400</v>
      </c>
      <c r="E113" s="78">
        <v>2</v>
      </c>
      <c r="G113" s="78">
        <f t="shared" si="18"/>
        <v>0</v>
      </c>
      <c r="I113" s="86">
        <f t="shared" si="16"/>
        <v>0</v>
      </c>
      <c r="J113" s="78"/>
      <c r="K113" s="78"/>
      <c r="L113" s="79"/>
      <c r="M113" s="80"/>
      <c r="N113" s="80">
        <f t="shared" si="12"/>
        <v>0</v>
      </c>
    </row>
    <row r="114" spans="1:14" ht="30" x14ac:dyDescent="0.25">
      <c r="A114" s="78" t="s">
        <v>132</v>
      </c>
      <c r="B114" s="67" t="s">
        <v>632</v>
      </c>
      <c r="C114" s="67" t="s">
        <v>401</v>
      </c>
      <c r="D114" s="78" t="s">
        <v>302</v>
      </c>
      <c r="E114" s="78">
        <v>1</v>
      </c>
      <c r="G114" s="78">
        <f t="shared" si="18"/>
        <v>0</v>
      </c>
      <c r="I114" s="86">
        <f t="shared" si="16"/>
        <v>0</v>
      </c>
      <c r="J114" s="78"/>
      <c r="K114" s="78"/>
      <c r="L114" s="79"/>
      <c r="M114" s="80"/>
      <c r="N114" s="80">
        <f t="shared" si="12"/>
        <v>0</v>
      </c>
    </row>
    <row r="115" spans="1:14" s="72" customFormat="1" ht="120" x14ac:dyDescent="0.25">
      <c r="A115" s="73" t="s">
        <v>133</v>
      </c>
      <c r="B115" s="83" t="s">
        <v>414</v>
      </c>
      <c r="C115" s="91" t="s">
        <v>520</v>
      </c>
      <c r="D115" s="70" t="s">
        <v>368</v>
      </c>
      <c r="E115" s="70">
        <v>1</v>
      </c>
      <c r="F115" s="118"/>
      <c r="G115" s="118"/>
      <c r="H115" s="70">
        <v>37.200000000000003</v>
      </c>
      <c r="I115" s="70">
        <f t="shared" si="16"/>
        <v>37.200000000000003</v>
      </c>
      <c r="J115" s="70"/>
      <c r="K115" s="70"/>
      <c r="L115" s="74"/>
      <c r="M115" s="75"/>
      <c r="N115" s="80">
        <f t="shared" si="12"/>
        <v>0</v>
      </c>
    </row>
    <row r="116" spans="1:14" ht="45" x14ac:dyDescent="0.25">
      <c r="A116" s="78" t="s">
        <v>134</v>
      </c>
      <c r="B116" s="67" t="s">
        <v>30</v>
      </c>
      <c r="C116" s="67" t="s">
        <v>328</v>
      </c>
      <c r="D116" s="78" t="s">
        <v>329</v>
      </c>
      <c r="E116" s="78">
        <v>1</v>
      </c>
      <c r="G116" s="78">
        <f t="shared" si="18"/>
        <v>0</v>
      </c>
      <c r="I116" s="86">
        <f t="shared" si="16"/>
        <v>0</v>
      </c>
      <c r="J116" s="78"/>
      <c r="K116" s="78"/>
      <c r="L116" s="79"/>
      <c r="M116" s="80"/>
      <c r="N116" s="80">
        <f t="shared" si="12"/>
        <v>0</v>
      </c>
    </row>
    <row r="117" spans="1:14" s="72" customFormat="1" ht="30" x14ac:dyDescent="0.25">
      <c r="A117" s="73" t="s">
        <v>135</v>
      </c>
      <c r="B117" s="92" t="s">
        <v>415</v>
      </c>
      <c r="C117" s="92"/>
      <c r="D117" s="93" t="s">
        <v>369</v>
      </c>
      <c r="E117" s="73">
        <v>1</v>
      </c>
      <c r="F117" s="73"/>
      <c r="G117" s="73">
        <f t="shared" si="18"/>
        <v>0</v>
      </c>
      <c r="H117" s="73"/>
      <c r="I117" s="70">
        <f t="shared" si="16"/>
        <v>0</v>
      </c>
      <c r="J117" s="73"/>
      <c r="K117" s="73">
        <f t="shared" ref="K117" si="19">E117*J117</f>
        <v>0</v>
      </c>
      <c r="L117" s="74"/>
      <c r="M117" s="75"/>
      <c r="N117" s="80">
        <f t="shared" si="12"/>
        <v>0</v>
      </c>
    </row>
    <row r="118" spans="1:14" s="72" customFormat="1" ht="120" x14ac:dyDescent="0.25">
      <c r="A118" s="70" t="s">
        <v>136</v>
      </c>
      <c r="B118" s="114" t="s">
        <v>402</v>
      </c>
      <c r="C118" s="91" t="s">
        <v>520</v>
      </c>
      <c r="D118" s="70" t="s">
        <v>292</v>
      </c>
      <c r="E118" s="70">
        <v>1</v>
      </c>
      <c r="F118" s="70"/>
      <c r="G118" s="70">
        <f t="shared" si="18"/>
        <v>0</v>
      </c>
      <c r="H118" s="70">
        <v>19</v>
      </c>
      <c r="I118" s="70">
        <f t="shared" si="16"/>
        <v>19</v>
      </c>
      <c r="J118" s="70"/>
      <c r="K118" s="70"/>
      <c r="L118" s="85"/>
      <c r="M118" s="71"/>
      <c r="N118" s="80">
        <f t="shared" si="12"/>
        <v>0</v>
      </c>
    </row>
    <row r="119" spans="1:14" s="72" customFormat="1" ht="30" x14ac:dyDescent="0.25">
      <c r="A119" s="70" t="s">
        <v>137</v>
      </c>
      <c r="B119" s="114" t="s">
        <v>416</v>
      </c>
      <c r="C119" s="115"/>
      <c r="D119" s="70" t="s">
        <v>293</v>
      </c>
      <c r="E119" s="70">
        <v>1</v>
      </c>
      <c r="F119" s="70"/>
      <c r="G119" s="70">
        <f t="shared" si="18"/>
        <v>0</v>
      </c>
      <c r="H119" s="70"/>
      <c r="I119" s="70">
        <f t="shared" si="16"/>
        <v>0</v>
      </c>
      <c r="J119" s="70"/>
      <c r="K119" s="70"/>
      <c r="L119" s="85"/>
      <c r="M119" s="71"/>
      <c r="N119" s="80">
        <f t="shared" si="12"/>
        <v>0</v>
      </c>
    </row>
    <row r="120" spans="1:14" ht="45" x14ac:dyDescent="0.25">
      <c r="A120" s="78" t="s">
        <v>138</v>
      </c>
      <c r="B120" s="67" t="s">
        <v>30</v>
      </c>
      <c r="C120" s="67" t="s">
        <v>328</v>
      </c>
      <c r="D120" s="78" t="s">
        <v>610</v>
      </c>
      <c r="E120" s="78">
        <v>1</v>
      </c>
      <c r="G120" s="78">
        <f t="shared" si="18"/>
        <v>0</v>
      </c>
      <c r="I120" s="86">
        <f t="shared" si="16"/>
        <v>0</v>
      </c>
      <c r="J120" s="78"/>
      <c r="K120" s="78"/>
      <c r="L120" s="79"/>
      <c r="M120" s="80"/>
      <c r="N120" s="80">
        <f t="shared" si="12"/>
        <v>0</v>
      </c>
    </row>
    <row r="121" spans="1:14" x14ac:dyDescent="0.25">
      <c r="A121" s="73" t="s">
        <v>571</v>
      </c>
      <c r="B121" s="114" t="s">
        <v>570</v>
      </c>
      <c r="C121" s="114"/>
      <c r="D121" s="70"/>
      <c r="E121" s="70">
        <v>1</v>
      </c>
      <c r="I121" s="86"/>
      <c r="J121" s="78"/>
      <c r="K121" s="78"/>
      <c r="L121" s="79"/>
      <c r="M121" s="80"/>
      <c r="N121" s="80">
        <f t="shared" si="12"/>
        <v>0</v>
      </c>
    </row>
    <row r="122" spans="1:14" x14ac:dyDescent="0.25">
      <c r="A122" s="166" t="s">
        <v>246</v>
      </c>
      <c r="B122" s="166"/>
      <c r="C122" s="166"/>
      <c r="D122" s="166"/>
      <c r="E122" s="138"/>
      <c r="F122" s="138"/>
      <c r="G122" s="138"/>
      <c r="H122" s="138"/>
      <c r="I122" s="138"/>
      <c r="J122" s="138"/>
      <c r="K122" s="138"/>
      <c r="L122" s="53"/>
      <c r="M122" s="109"/>
      <c r="N122" s="109"/>
    </row>
    <row r="123" spans="1:14" ht="409.5" x14ac:dyDescent="0.25">
      <c r="A123" s="78" t="s">
        <v>139</v>
      </c>
      <c r="B123" s="67" t="s">
        <v>575</v>
      </c>
      <c r="C123" s="67" t="s">
        <v>699</v>
      </c>
      <c r="D123" s="78" t="s">
        <v>303</v>
      </c>
      <c r="E123" s="78">
        <v>1</v>
      </c>
      <c r="G123" s="78">
        <f t="shared" si="18"/>
        <v>0</v>
      </c>
      <c r="H123" s="78">
        <v>3</v>
      </c>
      <c r="I123" s="78">
        <f>E123*H123</f>
        <v>3</v>
      </c>
      <c r="J123" s="78"/>
      <c r="K123" s="78"/>
      <c r="L123" s="79" t="s">
        <v>572</v>
      </c>
      <c r="M123" s="80"/>
      <c r="N123" s="80">
        <f t="shared" si="12"/>
        <v>0</v>
      </c>
    </row>
    <row r="124" spans="1:14" ht="45" x14ac:dyDescent="0.25">
      <c r="A124" s="78" t="s">
        <v>140</v>
      </c>
      <c r="B124" s="67" t="s">
        <v>403</v>
      </c>
      <c r="C124" s="67" t="s">
        <v>543</v>
      </c>
      <c r="D124" s="78" t="s">
        <v>404</v>
      </c>
      <c r="E124" s="78">
        <v>1</v>
      </c>
      <c r="G124" s="78">
        <f t="shared" si="18"/>
        <v>0</v>
      </c>
      <c r="H124" s="78">
        <v>9.5</v>
      </c>
      <c r="I124" s="78">
        <f t="shared" ref="I124:I180" si="20">E124*H124</f>
        <v>9.5</v>
      </c>
      <c r="J124" s="78"/>
      <c r="K124" s="78"/>
      <c r="L124" s="79"/>
      <c r="M124" s="80"/>
      <c r="N124" s="80">
        <f t="shared" si="12"/>
        <v>0</v>
      </c>
    </row>
    <row r="125" spans="1:14" ht="60" x14ac:dyDescent="0.25">
      <c r="A125" s="78" t="s">
        <v>141</v>
      </c>
      <c r="B125" s="67" t="s">
        <v>540</v>
      </c>
      <c r="C125" s="67" t="s">
        <v>542</v>
      </c>
      <c r="E125" s="78">
        <v>1</v>
      </c>
      <c r="G125" s="78">
        <f t="shared" si="18"/>
        <v>0</v>
      </c>
      <c r="I125" s="78">
        <f t="shared" si="20"/>
        <v>0</v>
      </c>
      <c r="J125" s="78"/>
      <c r="K125" s="78"/>
      <c r="L125" s="79" t="s">
        <v>541</v>
      </c>
      <c r="M125" s="80"/>
      <c r="N125" s="80">
        <f t="shared" si="12"/>
        <v>0</v>
      </c>
    </row>
    <row r="126" spans="1:14" ht="30" x14ac:dyDescent="0.25">
      <c r="A126" s="78" t="s">
        <v>142</v>
      </c>
      <c r="B126" s="67" t="s">
        <v>247</v>
      </c>
      <c r="E126" s="78">
        <v>1</v>
      </c>
      <c r="G126" s="78">
        <f t="shared" si="18"/>
        <v>0</v>
      </c>
      <c r="I126" s="78">
        <f t="shared" si="20"/>
        <v>0</v>
      </c>
      <c r="J126" s="78"/>
      <c r="K126" s="78"/>
      <c r="L126" s="79"/>
      <c r="M126" s="80"/>
      <c r="N126" s="80">
        <f t="shared" si="12"/>
        <v>0</v>
      </c>
    </row>
    <row r="127" spans="1:14" ht="30" x14ac:dyDescent="0.25">
      <c r="A127" s="78" t="s">
        <v>142</v>
      </c>
      <c r="B127" s="67" t="s">
        <v>573</v>
      </c>
      <c r="E127" s="78">
        <v>1</v>
      </c>
      <c r="G127" s="78">
        <f t="shared" si="18"/>
        <v>0</v>
      </c>
      <c r="I127" s="78">
        <f t="shared" si="20"/>
        <v>0</v>
      </c>
      <c r="J127" s="78"/>
      <c r="K127" s="78"/>
      <c r="L127" s="79"/>
      <c r="M127" s="80"/>
      <c r="N127" s="80">
        <f t="shared" si="12"/>
        <v>0</v>
      </c>
    </row>
    <row r="128" spans="1:14" x14ac:dyDescent="0.25">
      <c r="A128" s="78" t="s">
        <v>142</v>
      </c>
      <c r="B128" s="67" t="s">
        <v>574</v>
      </c>
      <c r="C128" s="106" t="s">
        <v>576</v>
      </c>
      <c r="E128" s="78">
        <v>1</v>
      </c>
      <c r="G128" s="78">
        <f t="shared" si="18"/>
        <v>0</v>
      </c>
      <c r="I128" s="78">
        <f t="shared" si="20"/>
        <v>0</v>
      </c>
      <c r="J128" s="78"/>
      <c r="K128" s="78"/>
      <c r="L128" s="79"/>
      <c r="M128" s="80"/>
      <c r="N128" s="80">
        <f t="shared" si="12"/>
        <v>0</v>
      </c>
    </row>
    <row r="129" spans="1:14" ht="60" x14ac:dyDescent="0.25">
      <c r="A129" s="78" t="s">
        <v>143</v>
      </c>
      <c r="B129" s="67" t="s">
        <v>544</v>
      </c>
      <c r="C129" s="67" t="s">
        <v>700</v>
      </c>
      <c r="E129" s="78">
        <v>1</v>
      </c>
      <c r="G129" s="78">
        <f t="shared" si="18"/>
        <v>0</v>
      </c>
      <c r="I129" s="78">
        <f t="shared" si="20"/>
        <v>0</v>
      </c>
      <c r="J129" s="78"/>
      <c r="K129" s="78"/>
      <c r="L129" s="79"/>
      <c r="M129" s="80"/>
      <c r="N129" s="80">
        <f t="shared" si="12"/>
        <v>0</v>
      </c>
    </row>
    <row r="130" spans="1:14" ht="180" x14ac:dyDescent="0.25">
      <c r="A130" s="78" t="s">
        <v>144</v>
      </c>
      <c r="B130" s="67" t="s">
        <v>502</v>
      </c>
      <c r="C130" s="67" t="s">
        <v>503</v>
      </c>
      <c r="D130" s="78" t="s">
        <v>304</v>
      </c>
      <c r="E130" s="78">
        <v>1</v>
      </c>
      <c r="F130" s="78">
        <v>1.6</v>
      </c>
      <c r="G130" s="78">
        <f t="shared" si="18"/>
        <v>1.6</v>
      </c>
      <c r="I130" s="78">
        <f t="shared" si="20"/>
        <v>0</v>
      </c>
      <c r="J130" s="78"/>
      <c r="K130" s="78"/>
      <c r="L130" s="79"/>
      <c r="M130" s="80"/>
      <c r="N130" s="80">
        <f t="shared" si="12"/>
        <v>0</v>
      </c>
    </row>
    <row r="131" spans="1:14" ht="60" x14ac:dyDescent="0.25">
      <c r="A131" s="78" t="s">
        <v>145</v>
      </c>
      <c r="B131" s="67" t="s">
        <v>248</v>
      </c>
      <c r="C131" s="67" t="s">
        <v>405</v>
      </c>
      <c r="D131" s="78" t="s">
        <v>305</v>
      </c>
      <c r="E131" s="78">
        <v>1</v>
      </c>
      <c r="F131" s="78">
        <v>0.3</v>
      </c>
      <c r="G131" s="78">
        <f t="shared" si="18"/>
        <v>0.3</v>
      </c>
      <c r="I131" s="78">
        <f t="shared" si="20"/>
        <v>0</v>
      </c>
      <c r="J131" s="78"/>
      <c r="K131" s="78"/>
      <c r="L131" s="79"/>
      <c r="M131" s="80"/>
      <c r="N131" s="80">
        <f t="shared" si="12"/>
        <v>0</v>
      </c>
    </row>
    <row r="132" spans="1:14" ht="30" x14ac:dyDescent="0.25">
      <c r="A132" s="78" t="s">
        <v>146</v>
      </c>
      <c r="B132" s="67" t="s">
        <v>490</v>
      </c>
      <c r="C132" s="67" t="s">
        <v>489</v>
      </c>
      <c r="D132" s="78" t="s">
        <v>306</v>
      </c>
      <c r="E132" s="78">
        <v>1</v>
      </c>
      <c r="G132" s="78">
        <f t="shared" si="18"/>
        <v>0</v>
      </c>
      <c r="I132" s="78">
        <f t="shared" si="20"/>
        <v>0</v>
      </c>
      <c r="J132" s="78"/>
      <c r="K132" s="78"/>
      <c r="L132" s="79"/>
      <c r="M132" s="80"/>
      <c r="N132" s="80">
        <f t="shared" si="12"/>
        <v>0</v>
      </c>
    </row>
    <row r="133" spans="1:14" ht="30" x14ac:dyDescent="0.25">
      <c r="A133" s="78" t="s">
        <v>147</v>
      </c>
      <c r="B133" s="67" t="s">
        <v>429</v>
      </c>
      <c r="C133" s="67" t="s">
        <v>618</v>
      </c>
      <c r="D133" s="78" t="s">
        <v>307</v>
      </c>
      <c r="E133" s="78">
        <v>1</v>
      </c>
      <c r="G133" s="78">
        <f t="shared" si="18"/>
        <v>0</v>
      </c>
      <c r="I133" s="78">
        <f t="shared" si="20"/>
        <v>0</v>
      </c>
      <c r="J133" s="78"/>
      <c r="K133" s="78"/>
      <c r="L133" s="79"/>
      <c r="M133" s="80"/>
      <c r="N133" s="80">
        <f t="shared" ref="N133:N196" si="21">E133*M133</f>
        <v>0</v>
      </c>
    </row>
    <row r="134" spans="1:14" ht="225" x14ac:dyDescent="0.25">
      <c r="A134" s="78" t="s">
        <v>148</v>
      </c>
      <c r="B134" s="67" t="s">
        <v>417</v>
      </c>
      <c r="C134" s="102" t="s">
        <v>545</v>
      </c>
      <c r="D134" s="78" t="s">
        <v>308</v>
      </c>
      <c r="E134" s="78">
        <v>1</v>
      </c>
      <c r="F134" s="78">
        <v>0.6</v>
      </c>
      <c r="G134" s="78">
        <f t="shared" si="18"/>
        <v>0.6</v>
      </c>
      <c r="I134" s="78">
        <f t="shared" si="20"/>
        <v>0</v>
      </c>
      <c r="J134" s="78"/>
      <c r="K134" s="78"/>
      <c r="L134" s="79"/>
      <c r="M134" s="80"/>
      <c r="N134" s="80">
        <f t="shared" si="21"/>
        <v>0</v>
      </c>
    </row>
    <row r="135" spans="1:14" ht="45" x14ac:dyDescent="0.25">
      <c r="A135" s="78" t="s">
        <v>149</v>
      </c>
      <c r="B135" s="67" t="s">
        <v>488</v>
      </c>
      <c r="C135" s="67" t="s">
        <v>579</v>
      </c>
      <c r="D135" s="78" t="s">
        <v>306</v>
      </c>
      <c r="E135" s="78">
        <v>1</v>
      </c>
      <c r="G135" s="78">
        <f t="shared" si="18"/>
        <v>0</v>
      </c>
      <c r="I135" s="78">
        <f t="shared" si="20"/>
        <v>0</v>
      </c>
      <c r="J135" s="78"/>
      <c r="K135" s="78"/>
      <c r="L135" s="79"/>
      <c r="M135" s="80"/>
      <c r="N135" s="80">
        <f t="shared" si="21"/>
        <v>0</v>
      </c>
    </row>
    <row r="136" spans="1:14" ht="45" x14ac:dyDescent="0.25">
      <c r="A136" s="78" t="s">
        <v>150</v>
      </c>
      <c r="B136" s="67" t="s">
        <v>234</v>
      </c>
      <c r="C136" s="67" t="s">
        <v>328</v>
      </c>
      <c r="D136" s="78" t="s">
        <v>329</v>
      </c>
      <c r="E136" s="78">
        <v>1</v>
      </c>
      <c r="G136" s="78">
        <f t="shared" ref="G136:G189" si="22">E136*F136</f>
        <v>0</v>
      </c>
      <c r="I136" s="78">
        <f t="shared" si="20"/>
        <v>0</v>
      </c>
      <c r="J136" s="78"/>
      <c r="K136" s="78"/>
      <c r="L136" s="79"/>
      <c r="M136" s="80"/>
      <c r="N136" s="80">
        <f t="shared" si="21"/>
        <v>0</v>
      </c>
    </row>
    <row r="137" spans="1:14" x14ac:dyDescent="0.25">
      <c r="A137" s="166" t="s">
        <v>249</v>
      </c>
      <c r="B137" s="166"/>
      <c r="C137" s="166"/>
      <c r="D137" s="166"/>
      <c r="E137" s="138"/>
      <c r="F137" s="138"/>
      <c r="G137" s="138"/>
      <c r="H137" s="138"/>
      <c r="I137" s="138"/>
      <c r="J137" s="138"/>
      <c r="K137" s="138"/>
      <c r="L137" s="53"/>
      <c r="M137" s="109"/>
      <c r="N137" s="109"/>
    </row>
    <row r="138" spans="1:14" ht="75" x14ac:dyDescent="0.25">
      <c r="A138" s="78" t="s">
        <v>151</v>
      </c>
      <c r="B138" s="67" t="s">
        <v>418</v>
      </c>
      <c r="C138" s="133" t="s">
        <v>547</v>
      </c>
      <c r="D138" s="78" t="s">
        <v>563</v>
      </c>
      <c r="E138" s="78">
        <v>1</v>
      </c>
      <c r="G138" s="78">
        <f t="shared" si="22"/>
        <v>0</v>
      </c>
      <c r="I138" s="78">
        <f t="shared" si="20"/>
        <v>0</v>
      </c>
      <c r="J138" s="78"/>
      <c r="K138" s="78"/>
      <c r="L138" s="79"/>
      <c r="M138" s="80"/>
      <c r="N138" s="80">
        <f t="shared" si="21"/>
        <v>0</v>
      </c>
    </row>
    <row r="139" spans="1:14" ht="30" x14ac:dyDescent="0.25">
      <c r="A139" s="78" t="s">
        <v>152</v>
      </c>
      <c r="B139" s="67" t="s">
        <v>420</v>
      </c>
      <c r="C139" s="132" t="s">
        <v>546</v>
      </c>
      <c r="D139" s="78" t="s">
        <v>563</v>
      </c>
      <c r="E139" s="78">
        <v>1</v>
      </c>
      <c r="G139" s="78">
        <f t="shared" si="22"/>
        <v>0</v>
      </c>
      <c r="I139" s="78">
        <f t="shared" si="20"/>
        <v>0</v>
      </c>
      <c r="J139" s="78"/>
      <c r="K139" s="78"/>
      <c r="L139" s="79"/>
      <c r="M139" s="80"/>
      <c r="N139" s="80">
        <f t="shared" si="21"/>
        <v>0</v>
      </c>
    </row>
    <row r="140" spans="1:14" x14ac:dyDescent="0.25">
      <c r="A140" s="166" t="s">
        <v>250</v>
      </c>
      <c r="B140" s="166"/>
      <c r="C140" s="166"/>
      <c r="D140" s="166"/>
      <c r="E140" s="138"/>
      <c r="F140" s="138"/>
      <c r="G140" s="138"/>
      <c r="H140" s="138"/>
      <c r="I140" s="138"/>
      <c r="J140" s="138"/>
      <c r="K140" s="138"/>
      <c r="L140" s="53"/>
      <c r="M140" s="109"/>
      <c r="N140" s="109"/>
    </row>
    <row r="141" spans="1:14" ht="45" x14ac:dyDescent="0.25">
      <c r="A141" s="78" t="s">
        <v>153</v>
      </c>
      <c r="B141" s="67" t="s">
        <v>345</v>
      </c>
      <c r="C141" s="67" t="s">
        <v>623</v>
      </c>
      <c r="D141" s="78" t="s">
        <v>622</v>
      </c>
      <c r="E141" s="78">
        <v>1</v>
      </c>
      <c r="G141" s="78">
        <f t="shared" si="22"/>
        <v>0</v>
      </c>
      <c r="I141" s="78">
        <f t="shared" si="20"/>
        <v>0</v>
      </c>
      <c r="J141" s="78"/>
      <c r="K141" s="78"/>
      <c r="L141" s="79"/>
      <c r="M141" s="80"/>
      <c r="N141" s="80">
        <f t="shared" si="21"/>
        <v>0</v>
      </c>
    </row>
    <row r="142" spans="1:14" ht="45" x14ac:dyDescent="0.25">
      <c r="A142" s="78" t="s">
        <v>154</v>
      </c>
      <c r="B142" s="67" t="s">
        <v>419</v>
      </c>
      <c r="C142" s="67" t="s">
        <v>627</v>
      </c>
      <c r="D142" s="78" t="s">
        <v>430</v>
      </c>
      <c r="E142" s="78">
        <v>1</v>
      </c>
      <c r="F142" s="78">
        <v>0.7</v>
      </c>
      <c r="G142" s="78">
        <f t="shared" si="22"/>
        <v>0.7</v>
      </c>
      <c r="I142" s="78">
        <f t="shared" si="20"/>
        <v>0</v>
      </c>
      <c r="J142" s="78"/>
      <c r="K142" s="78"/>
      <c r="L142" s="79"/>
      <c r="M142" s="80"/>
      <c r="N142" s="80">
        <f t="shared" si="21"/>
        <v>0</v>
      </c>
    </row>
    <row r="143" spans="1:14" ht="30" x14ac:dyDescent="0.25">
      <c r="A143" s="78" t="s">
        <v>155</v>
      </c>
      <c r="B143" s="67" t="s">
        <v>429</v>
      </c>
      <c r="C143" s="67" t="s">
        <v>619</v>
      </c>
      <c r="D143" s="78" t="s">
        <v>280</v>
      </c>
      <c r="E143" s="78">
        <v>3</v>
      </c>
      <c r="G143" s="78">
        <f t="shared" si="22"/>
        <v>0</v>
      </c>
      <c r="I143" s="78">
        <f t="shared" si="20"/>
        <v>0</v>
      </c>
      <c r="J143" s="78"/>
      <c r="K143" s="78"/>
      <c r="L143" s="79"/>
      <c r="M143" s="80"/>
      <c r="N143" s="80">
        <f t="shared" si="21"/>
        <v>0</v>
      </c>
    </row>
    <row r="144" spans="1:14" ht="150" x14ac:dyDescent="0.25">
      <c r="A144" s="78" t="s">
        <v>156</v>
      </c>
      <c r="B144" s="67" t="s">
        <v>633</v>
      </c>
      <c r="C144" s="67" t="s">
        <v>431</v>
      </c>
      <c r="D144" s="78" t="s">
        <v>432</v>
      </c>
      <c r="E144" s="78">
        <v>1</v>
      </c>
      <c r="G144" s="78">
        <f t="shared" si="22"/>
        <v>0</v>
      </c>
      <c r="H144" s="78">
        <v>1.1000000000000001</v>
      </c>
      <c r="I144" s="78">
        <f t="shared" si="20"/>
        <v>1.1000000000000001</v>
      </c>
      <c r="J144" s="78"/>
      <c r="K144" s="78"/>
      <c r="L144" s="79"/>
      <c r="M144" s="80"/>
      <c r="N144" s="80">
        <f t="shared" si="21"/>
        <v>0</v>
      </c>
    </row>
    <row r="145" spans="1:14" ht="90" x14ac:dyDescent="0.25">
      <c r="A145" s="78" t="s">
        <v>433</v>
      </c>
      <c r="B145" s="67" t="s">
        <v>434</v>
      </c>
      <c r="C145" s="102" t="s">
        <v>435</v>
      </c>
      <c r="E145" s="78">
        <v>1</v>
      </c>
      <c r="G145" s="78">
        <f t="shared" si="22"/>
        <v>0</v>
      </c>
      <c r="J145" s="78"/>
      <c r="K145" s="78"/>
      <c r="L145" s="79"/>
      <c r="M145" s="80"/>
      <c r="N145" s="80">
        <f t="shared" si="21"/>
        <v>0</v>
      </c>
    </row>
    <row r="146" spans="1:14" ht="225" x14ac:dyDescent="0.25">
      <c r="A146" s="78" t="s">
        <v>438</v>
      </c>
      <c r="B146" s="67" t="s">
        <v>436</v>
      </c>
      <c r="C146" s="102" t="s">
        <v>437</v>
      </c>
      <c r="E146" s="78">
        <v>1</v>
      </c>
      <c r="G146" s="78">
        <f t="shared" si="22"/>
        <v>0</v>
      </c>
      <c r="J146" s="78"/>
      <c r="K146" s="78"/>
      <c r="L146" s="79"/>
      <c r="M146" s="80"/>
      <c r="N146" s="80">
        <f t="shared" si="21"/>
        <v>0</v>
      </c>
    </row>
    <row r="147" spans="1:14" ht="45" x14ac:dyDescent="0.25">
      <c r="A147" s="78" t="s">
        <v>439</v>
      </c>
      <c r="B147" s="67" t="s">
        <v>474</v>
      </c>
      <c r="C147" s="102" t="s">
        <v>475</v>
      </c>
      <c r="D147" s="78" t="s">
        <v>476</v>
      </c>
      <c r="E147" s="78">
        <v>1</v>
      </c>
      <c r="G147" s="78">
        <f t="shared" si="22"/>
        <v>0</v>
      </c>
      <c r="J147" s="78"/>
      <c r="K147" s="78"/>
      <c r="L147" s="79"/>
      <c r="M147" s="80"/>
      <c r="N147" s="80">
        <f t="shared" si="21"/>
        <v>0</v>
      </c>
    </row>
    <row r="148" spans="1:14" ht="45" x14ac:dyDescent="0.25">
      <c r="A148" s="78" t="s">
        <v>440</v>
      </c>
      <c r="B148" s="67" t="s">
        <v>478</v>
      </c>
      <c r="C148" s="102" t="s">
        <v>480</v>
      </c>
      <c r="D148" s="78" t="s">
        <v>479</v>
      </c>
      <c r="E148" s="78">
        <v>1</v>
      </c>
      <c r="G148" s="78">
        <f t="shared" si="22"/>
        <v>0</v>
      </c>
      <c r="J148" s="78"/>
      <c r="K148" s="78"/>
      <c r="L148" s="79"/>
      <c r="M148" s="80"/>
      <c r="N148" s="80">
        <f t="shared" si="21"/>
        <v>0</v>
      </c>
    </row>
    <row r="149" spans="1:14" ht="30" x14ac:dyDescent="0.25">
      <c r="A149" s="78" t="s">
        <v>441</v>
      </c>
      <c r="B149" s="67" t="s">
        <v>442</v>
      </c>
      <c r="C149" s="102" t="s">
        <v>443</v>
      </c>
      <c r="E149" s="78">
        <v>1</v>
      </c>
      <c r="J149" s="78"/>
      <c r="K149" s="78"/>
      <c r="L149" s="79"/>
      <c r="M149" s="80"/>
      <c r="N149" s="80">
        <f t="shared" si="21"/>
        <v>0</v>
      </c>
    </row>
    <row r="150" spans="1:14" x14ac:dyDescent="0.25">
      <c r="A150" s="78" t="s">
        <v>444</v>
      </c>
      <c r="B150" s="67" t="s">
        <v>477</v>
      </c>
      <c r="C150" s="102"/>
      <c r="J150" s="78"/>
      <c r="K150" s="78"/>
      <c r="L150" s="79"/>
      <c r="M150" s="80"/>
      <c r="N150" s="80">
        <f t="shared" si="21"/>
        <v>0</v>
      </c>
    </row>
    <row r="151" spans="1:14" ht="45" x14ac:dyDescent="0.25">
      <c r="A151" s="78" t="s">
        <v>157</v>
      </c>
      <c r="B151" s="67" t="s">
        <v>234</v>
      </c>
      <c r="C151" s="67" t="s">
        <v>328</v>
      </c>
      <c r="D151" s="78" t="s">
        <v>329</v>
      </c>
      <c r="E151" s="78">
        <v>1</v>
      </c>
      <c r="G151" s="78">
        <f t="shared" si="22"/>
        <v>0</v>
      </c>
      <c r="I151" s="78">
        <f t="shared" si="20"/>
        <v>0</v>
      </c>
      <c r="J151" s="78"/>
      <c r="K151" s="78"/>
      <c r="L151" s="79"/>
      <c r="M151" s="80"/>
      <c r="N151" s="80">
        <f t="shared" si="21"/>
        <v>0</v>
      </c>
    </row>
    <row r="152" spans="1:14" ht="30" x14ac:dyDescent="0.25">
      <c r="A152" s="78" t="s">
        <v>158</v>
      </c>
      <c r="B152" s="82" t="s">
        <v>321</v>
      </c>
      <c r="C152" s="82" t="s">
        <v>322</v>
      </c>
      <c r="D152" s="81"/>
      <c r="E152" s="86">
        <v>1</v>
      </c>
      <c r="G152" s="78">
        <f t="shared" si="22"/>
        <v>0</v>
      </c>
      <c r="I152" s="78">
        <f t="shared" si="20"/>
        <v>0</v>
      </c>
      <c r="J152" s="78"/>
      <c r="K152" s="78">
        <f t="shared" ref="K152:K153" si="23">E152*J152</f>
        <v>0</v>
      </c>
      <c r="L152" s="79"/>
      <c r="M152" s="80"/>
      <c r="N152" s="80">
        <f t="shared" si="21"/>
        <v>0</v>
      </c>
    </row>
    <row r="153" spans="1:14" ht="30" x14ac:dyDescent="0.25">
      <c r="A153" s="78" t="s">
        <v>159</v>
      </c>
      <c r="B153" s="82" t="s">
        <v>340</v>
      </c>
      <c r="C153" s="82" t="s">
        <v>341</v>
      </c>
      <c r="D153" s="81" t="s">
        <v>342</v>
      </c>
      <c r="E153" s="86">
        <v>1</v>
      </c>
      <c r="G153" s="78">
        <f t="shared" si="22"/>
        <v>0</v>
      </c>
      <c r="I153" s="78">
        <f t="shared" si="20"/>
        <v>0</v>
      </c>
      <c r="J153" s="78"/>
      <c r="K153" s="78">
        <f t="shared" si="23"/>
        <v>0</v>
      </c>
      <c r="L153" s="79"/>
      <c r="M153" s="80"/>
      <c r="N153" s="80">
        <f t="shared" si="21"/>
        <v>0</v>
      </c>
    </row>
    <row r="154" spans="1:14" x14ac:dyDescent="0.25">
      <c r="A154" s="166" t="s">
        <v>251</v>
      </c>
      <c r="B154" s="166"/>
      <c r="C154" s="166"/>
      <c r="D154" s="166"/>
      <c r="E154" s="138"/>
      <c r="F154" s="138"/>
      <c r="G154" s="138"/>
      <c r="H154" s="138"/>
      <c r="I154" s="138"/>
      <c r="J154" s="138"/>
      <c r="K154" s="138"/>
      <c r="L154" s="53"/>
      <c r="M154" s="109"/>
      <c r="N154" s="109"/>
    </row>
    <row r="155" spans="1:14" ht="75" x14ac:dyDescent="0.25">
      <c r="A155" s="78" t="s">
        <v>160</v>
      </c>
      <c r="B155" s="67" t="s">
        <v>634</v>
      </c>
      <c r="C155" s="133" t="s">
        <v>547</v>
      </c>
      <c r="D155" s="78" t="s">
        <v>563</v>
      </c>
      <c r="E155" s="78">
        <v>1</v>
      </c>
      <c r="G155" s="78">
        <f t="shared" si="22"/>
        <v>0</v>
      </c>
      <c r="I155" s="78">
        <f t="shared" si="20"/>
        <v>0</v>
      </c>
      <c r="J155" s="78"/>
      <c r="K155" s="78"/>
      <c r="L155" s="79"/>
      <c r="M155" s="80"/>
      <c r="N155" s="80">
        <f t="shared" si="21"/>
        <v>0</v>
      </c>
    </row>
    <row r="156" spans="1:14" ht="30" x14ac:dyDescent="0.25">
      <c r="A156" s="78" t="s">
        <v>161</v>
      </c>
      <c r="B156" s="67" t="s">
        <v>420</v>
      </c>
      <c r="C156" s="132" t="s">
        <v>546</v>
      </c>
      <c r="D156" s="78" t="s">
        <v>563</v>
      </c>
      <c r="E156" s="78">
        <v>1</v>
      </c>
      <c r="G156" s="78">
        <f t="shared" si="22"/>
        <v>0</v>
      </c>
      <c r="I156" s="78">
        <f t="shared" si="20"/>
        <v>0</v>
      </c>
      <c r="J156" s="78"/>
      <c r="K156" s="78"/>
      <c r="L156" s="79"/>
      <c r="M156" s="80"/>
      <c r="N156" s="80">
        <f t="shared" si="21"/>
        <v>0</v>
      </c>
    </row>
    <row r="157" spans="1:14" x14ac:dyDescent="0.25">
      <c r="A157" s="166" t="s">
        <v>252</v>
      </c>
      <c r="B157" s="166"/>
      <c r="C157" s="166"/>
      <c r="D157" s="166"/>
      <c r="E157" s="138"/>
      <c r="F157" s="138"/>
      <c r="G157" s="138"/>
      <c r="H157" s="138"/>
      <c r="I157" s="138"/>
      <c r="J157" s="138"/>
      <c r="K157" s="138"/>
      <c r="L157" s="53"/>
      <c r="M157" s="109"/>
      <c r="N157" s="109"/>
    </row>
    <row r="158" spans="1:14" ht="45" x14ac:dyDescent="0.25">
      <c r="A158" s="78" t="s">
        <v>162</v>
      </c>
      <c r="B158" s="67" t="s">
        <v>345</v>
      </c>
      <c r="C158" s="67" t="s">
        <v>624</v>
      </c>
      <c r="D158" s="78" t="s">
        <v>622</v>
      </c>
      <c r="E158" s="78">
        <v>1</v>
      </c>
      <c r="G158" s="78">
        <f t="shared" si="22"/>
        <v>0</v>
      </c>
      <c r="I158" s="78">
        <f t="shared" si="20"/>
        <v>0</v>
      </c>
      <c r="J158" s="78"/>
      <c r="K158" s="78"/>
      <c r="L158" s="79"/>
      <c r="M158" s="80"/>
      <c r="N158" s="80">
        <f t="shared" si="21"/>
        <v>0</v>
      </c>
    </row>
    <row r="159" spans="1:14" ht="45" x14ac:dyDescent="0.25">
      <c r="A159" s="78" t="s">
        <v>163</v>
      </c>
      <c r="B159" s="67" t="s">
        <v>419</v>
      </c>
      <c r="C159" s="67" t="s">
        <v>627</v>
      </c>
      <c r="D159" s="78" t="s">
        <v>635</v>
      </c>
      <c r="E159" s="78">
        <v>1</v>
      </c>
      <c r="F159" s="78">
        <v>0.7</v>
      </c>
      <c r="G159" s="78">
        <f t="shared" ref="G159" si="24">E159*F159</f>
        <v>0.7</v>
      </c>
      <c r="I159" s="78">
        <f t="shared" si="20"/>
        <v>0</v>
      </c>
      <c r="J159" s="78"/>
      <c r="K159" s="78"/>
      <c r="L159" s="79"/>
      <c r="M159" s="80"/>
      <c r="N159" s="80">
        <f t="shared" si="21"/>
        <v>0</v>
      </c>
    </row>
    <row r="160" spans="1:14" ht="30" x14ac:dyDescent="0.25">
      <c r="A160" s="78" t="s">
        <v>164</v>
      </c>
      <c r="B160" s="67" t="s">
        <v>429</v>
      </c>
      <c r="C160" s="67" t="s">
        <v>620</v>
      </c>
      <c r="D160" s="78" t="s">
        <v>325</v>
      </c>
      <c r="E160" s="78">
        <v>1</v>
      </c>
      <c r="G160" s="78">
        <f t="shared" si="22"/>
        <v>0</v>
      </c>
      <c r="I160" s="78">
        <f t="shared" si="20"/>
        <v>0</v>
      </c>
      <c r="J160" s="78"/>
      <c r="K160" s="78"/>
      <c r="L160" s="79"/>
      <c r="M160" s="80"/>
      <c r="N160" s="80">
        <f t="shared" si="21"/>
        <v>0</v>
      </c>
    </row>
    <row r="161" spans="1:14" ht="90" x14ac:dyDescent="0.25">
      <c r="A161" s="78" t="s">
        <v>165</v>
      </c>
      <c r="B161" s="82" t="s">
        <v>445</v>
      </c>
      <c r="C161" s="120" t="s">
        <v>446</v>
      </c>
      <c r="D161" s="86" t="s">
        <v>406</v>
      </c>
      <c r="E161" s="100">
        <v>1</v>
      </c>
      <c r="F161" s="86"/>
      <c r="G161" s="86"/>
      <c r="H161" s="86">
        <v>2.2000000000000002</v>
      </c>
      <c r="I161" s="86">
        <v>2.6</v>
      </c>
      <c r="J161" s="86"/>
      <c r="K161" s="86"/>
      <c r="L161" s="87"/>
      <c r="M161" s="117"/>
      <c r="N161" s="80">
        <f t="shared" si="21"/>
        <v>0</v>
      </c>
    </row>
    <row r="162" spans="1:14" ht="30" x14ac:dyDescent="0.25">
      <c r="A162" s="78" t="s">
        <v>166</v>
      </c>
      <c r="B162" s="56" t="s">
        <v>346</v>
      </c>
      <c r="C162" s="56" t="s">
        <v>347</v>
      </c>
      <c r="D162" s="78" t="s">
        <v>281</v>
      </c>
      <c r="E162" s="78">
        <v>1</v>
      </c>
      <c r="G162" s="78">
        <f t="shared" si="22"/>
        <v>0</v>
      </c>
      <c r="I162" s="78">
        <f t="shared" si="20"/>
        <v>0</v>
      </c>
      <c r="J162" s="78"/>
      <c r="K162" s="78"/>
      <c r="L162" s="79"/>
      <c r="M162" s="80"/>
      <c r="N162" s="80">
        <f t="shared" si="21"/>
        <v>0</v>
      </c>
    </row>
    <row r="163" spans="1:14" ht="285" x14ac:dyDescent="0.25">
      <c r="A163" s="78" t="s">
        <v>167</v>
      </c>
      <c r="B163" s="67" t="s">
        <v>448</v>
      </c>
      <c r="C163" s="67" t="s">
        <v>447</v>
      </c>
      <c r="D163" s="78" t="s">
        <v>449</v>
      </c>
      <c r="E163" s="78">
        <v>1</v>
      </c>
      <c r="F163" s="78">
        <v>0.5</v>
      </c>
      <c r="G163" s="78">
        <f t="shared" si="22"/>
        <v>0.5</v>
      </c>
      <c r="I163" s="78">
        <f t="shared" si="20"/>
        <v>0</v>
      </c>
      <c r="J163" s="78"/>
      <c r="K163" s="78"/>
      <c r="L163" s="79"/>
      <c r="M163" s="80"/>
      <c r="N163" s="80">
        <f t="shared" si="21"/>
        <v>0</v>
      </c>
    </row>
    <row r="164" spans="1:14" ht="30" x14ac:dyDescent="0.25">
      <c r="A164" s="78" t="s">
        <v>168</v>
      </c>
      <c r="B164" s="82" t="s">
        <v>321</v>
      </c>
      <c r="C164" s="82" t="s">
        <v>322</v>
      </c>
      <c r="D164" s="81"/>
      <c r="E164" s="86">
        <v>1</v>
      </c>
      <c r="G164" s="78">
        <f t="shared" ref="G164" si="25">E164*F164</f>
        <v>0</v>
      </c>
      <c r="I164" s="78">
        <f t="shared" ref="I164" si="26">E164*H164</f>
        <v>0</v>
      </c>
      <c r="J164" s="78"/>
      <c r="K164" s="78">
        <f t="shared" ref="K164" si="27">E164*J164</f>
        <v>0</v>
      </c>
      <c r="L164" s="79"/>
      <c r="M164" s="80"/>
      <c r="N164" s="80">
        <f t="shared" si="21"/>
        <v>0</v>
      </c>
    </row>
    <row r="165" spans="1:14" ht="45" x14ac:dyDescent="0.25">
      <c r="A165" s="78" t="s">
        <v>169</v>
      </c>
      <c r="B165" s="67" t="s">
        <v>234</v>
      </c>
      <c r="C165" s="67" t="s">
        <v>328</v>
      </c>
      <c r="D165" s="78" t="s">
        <v>329</v>
      </c>
      <c r="E165" s="78">
        <v>1</v>
      </c>
      <c r="G165" s="78">
        <f t="shared" si="22"/>
        <v>0</v>
      </c>
      <c r="I165" s="78">
        <f t="shared" si="20"/>
        <v>0</v>
      </c>
      <c r="J165" s="78"/>
      <c r="K165" s="78"/>
      <c r="L165" s="79"/>
      <c r="M165" s="80"/>
      <c r="N165" s="80">
        <f t="shared" si="21"/>
        <v>0</v>
      </c>
    </row>
    <row r="166" spans="1:14" ht="90" x14ac:dyDescent="0.25">
      <c r="A166" s="78" t="s">
        <v>170</v>
      </c>
      <c r="B166" s="121" t="s">
        <v>450</v>
      </c>
      <c r="C166" s="126" t="s">
        <v>452</v>
      </c>
      <c r="D166" s="122" t="s">
        <v>451</v>
      </c>
      <c r="E166" s="86">
        <v>1</v>
      </c>
      <c r="F166" s="123"/>
      <c r="G166" s="123"/>
      <c r="H166" s="124">
        <v>0.75</v>
      </c>
      <c r="I166" s="124">
        <f>E166*H166</f>
        <v>0.75</v>
      </c>
      <c r="J166" s="124"/>
      <c r="K166" s="124"/>
      <c r="L166" s="87"/>
      <c r="M166" s="125"/>
      <c r="N166" s="80">
        <f t="shared" si="21"/>
        <v>0</v>
      </c>
    </row>
    <row r="167" spans="1:14" ht="45" x14ac:dyDescent="0.25">
      <c r="A167" s="78" t="s">
        <v>171</v>
      </c>
      <c r="B167" s="67" t="s">
        <v>253</v>
      </c>
      <c r="C167" s="67" t="s">
        <v>453</v>
      </c>
      <c r="E167" s="78">
        <v>1</v>
      </c>
      <c r="G167" s="78">
        <f t="shared" si="22"/>
        <v>0</v>
      </c>
      <c r="I167" s="78">
        <f t="shared" si="20"/>
        <v>0</v>
      </c>
      <c r="J167" s="78"/>
      <c r="K167" s="78"/>
      <c r="L167" s="79"/>
      <c r="M167" s="80"/>
      <c r="N167" s="80">
        <f t="shared" si="21"/>
        <v>0</v>
      </c>
    </row>
    <row r="168" spans="1:14" ht="30" x14ac:dyDescent="0.25">
      <c r="A168" s="78" t="s">
        <v>172</v>
      </c>
      <c r="B168" s="82" t="s">
        <v>340</v>
      </c>
      <c r="C168" s="82" t="s">
        <v>341</v>
      </c>
      <c r="D168" s="81" t="s">
        <v>342</v>
      </c>
      <c r="E168" s="86">
        <v>1</v>
      </c>
      <c r="G168" s="78">
        <f t="shared" si="22"/>
        <v>0</v>
      </c>
      <c r="I168" s="78">
        <f t="shared" si="20"/>
        <v>0</v>
      </c>
      <c r="J168" s="78"/>
      <c r="K168" s="78">
        <f t="shared" ref="K168" si="28">E168*J168</f>
        <v>0</v>
      </c>
      <c r="L168" s="79"/>
      <c r="M168" s="80"/>
      <c r="N168" s="80">
        <f t="shared" si="21"/>
        <v>0</v>
      </c>
    </row>
    <row r="169" spans="1:14" x14ac:dyDescent="0.25">
      <c r="A169" s="166" t="s">
        <v>254</v>
      </c>
      <c r="B169" s="166"/>
      <c r="C169" s="166"/>
      <c r="D169" s="166"/>
      <c r="E169" s="138"/>
      <c r="F169" s="138"/>
      <c r="G169" s="138"/>
      <c r="H169" s="138"/>
      <c r="I169" s="138"/>
      <c r="J169" s="138"/>
      <c r="K169" s="138"/>
      <c r="L169" s="53"/>
      <c r="M169" s="109"/>
      <c r="N169" s="109"/>
    </row>
    <row r="170" spans="1:14" ht="75" x14ac:dyDescent="0.25">
      <c r="A170" s="78" t="s">
        <v>173</v>
      </c>
      <c r="B170" s="56" t="s">
        <v>454</v>
      </c>
      <c r="C170" s="56" t="s">
        <v>455</v>
      </c>
      <c r="D170" s="78" t="s">
        <v>456</v>
      </c>
      <c r="E170" s="78">
        <v>1</v>
      </c>
      <c r="G170" s="78">
        <f t="shared" si="22"/>
        <v>0</v>
      </c>
      <c r="I170" s="78">
        <f t="shared" si="20"/>
        <v>0</v>
      </c>
      <c r="J170" s="78"/>
      <c r="K170" s="78"/>
      <c r="L170" s="79"/>
      <c r="M170" s="80"/>
      <c r="N170" s="80">
        <f t="shared" si="21"/>
        <v>0</v>
      </c>
    </row>
    <row r="171" spans="1:14" s="72" customFormat="1" ht="30" x14ac:dyDescent="0.25">
      <c r="A171" s="70" t="s">
        <v>174</v>
      </c>
      <c r="B171" s="114" t="s">
        <v>255</v>
      </c>
      <c r="C171" s="115"/>
      <c r="D171" s="70" t="s">
        <v>309</v>
      </c>
      <c r="E171" s="70">
        <v>2</v>
      </c>
      <c r="F171" s="70"/>
      <c r="G171" s="70">
        <f t="shared" si="22"/>
        <v>0</v>
      </c>
      <c r="H171" s="70"/>
      <c r="I171" s="70">
        <f t="shared" si="20"/>
        <v>0</v>
      </c>
      <c r="J171" s="70"/>
      <c r="K171" s="70"/>
      <c r="L171" s="85"/>
      <c r="M171" s="71"/>
      <c r="N171" s="80">
        <f t="shared" si="21"/>
        <v>0</v>
      </c>
    </row>
    <row r="172" spans="1:14" s="72" customFormat="1" ht="30" x14ac:dyDescent="0.25">
      <c r="A172" s="70" t="s">
        <v>175</v>
      </c>
      <c r="B172" s="114" t="s">
        <v>256</v>
      </c>
      <c r="C172" s="115"/>
      <c r="D172" s="70"/>
      <c r="E172" s="70">
        <v>2</v>
      </c>
      <c r="F172" s="70">
        <v>0.7</v>
      </c>
      <c r="G172" s="70">
        <f t="shared" si="22"/>
        <v>1.4</v>
      </c>
      <c r="H172" s="70"/>
      <c r="I172" s="70">
        <f t="shared" si="20"/>
        <v>0</v>
      </c>
      <c r="J172" s="70"/>
      <c r="K172" s="70"/>
      <c r="L172" s="85"/>
      <c r="M172" s="71"/>
      <c r="N172" s="80">
        <f t="shared" si="21"/>
        <v>0</v>
      </c>
    </row>
    <row r="173" spans="1:14" s="72" customFormat="1" ht="30" x14ac:dyDescent="0.25">
      <c r="A173" s="70" t="s">
        <v>176</v>
      </c>
      <c r="B173" s="114" t="s">
        <v>257</v>
      </c>
      <c r="C173" s="115"/>
      <c r="D173" s="70" t="s">
        <v>278</v>
      </c>
      <c r="E173" s="70">
        <v>8</v>
      </c>
      <c r="F173" s="70"/>
      <c r="G173" s="70">
        <f t="shared" si="22"/>
        <v>0</v>
      </c>
      <c r="H173" s="70"/>
      <c r="I173" s="70">
        <f t="shared" si="20"/>
        <v>0</v>
      </c>
      <c r="J173" s="70"/>
      <c r="K173" s="70"/>
      <c r="L173" s="85"/>
      <c r="M173" s="71"/>
      <c r="N173" s="80">
        <f t="shared" si="21"/>
        <v>0</v>
      </c>
    </row>
    <row r="174" spans="1:14" ht="45" x14ac:dyDescent="0.25">
      <c r="A174" s="78" t="s">
        <v>177</v>
      </c>
      <c r="B174" s="67" t="s">
        <v>234</v>
      </c>
      <c r="C174" s="67" t="s">
        <v>328</v>
      </c>
      <c r="D174" s="78" t="s">
        <v>329</v>
      </c>
      <c r="E174" s="78">
        <v>2</v>
      </c>
      <c r="G174" s="78">
        <f t="shared" si="22"/>
        <v>0</v>
      </c>
      <c r="I174" s="78">
        <f t="shared" si="20"/>
        <v>0</v>
      </c>
      <c r="J174" s="78"/>
      <c r="K174" s="78"/>
      <c r="L174" s="79"/>
      <c r="M174" s="80"/>
      <c r="N174" s="80">
        <f t="shared" si="21"/>
        <v>0</v>
      </c>
    </row>
    <row r="175" spans="1:14" s="72" customFormat="1" ht="30" x14ac:dyDescent="0.25">
      <c r="A175" s="70" t="s">
        <v>178</v>
      </c>
      <c r="B175" s="114" t="s">
        <v>258</v>
      </c>
      <c r="C175" s="115"/>
      <c r="D175" s="70"/>
      <c r="E175" s="70">
        <v>1</v>
      </c>
      <c r="F175" s="70"/>
      <c r="G175" s="70">
        <f t="shared" si="22"/>
        <v>0</v>
      </c>
      <c r="H175" s="70"/>
      <c r="I175" s="70">
        <f t="shared" si="20"/>
        <v>0</v>
      </c>
      <c r="J175" s="70"/>
      <c r="K175" s="70"/>
      <c r="L175" s="85"/>
      <c r="M175" s="71"/>
      <c r="N175" s="80">
        <f t="shared" si="21"/>
        <v>0</v>
      </c>
    </row>
    <row r="176" spans="1:14" s="72" customFormat="1" ht="30" x14ac:dyDescent="0.25">
      <c r="A176" s="70" t="s">
        <v>179</v>
      </c>
      <c r="B176" s="114" t="s">
        <v>258</v>
      </c>
      <c r="C176" s="115"/>
      <c r="D176" s="70"/>
      <c r="E176" s="70">
        <v>1</v>
      </c>
      <c r="F176" s="70"/>
      <c r="G176" s="70">
        <f t="shared" si="22"/>
        <v>0</v>
      </c>
      <c r="H176" s="70"/>
      <c r="I176" s="70">
        <f t="shared" si="20"/>
        <v>0</v>
      </c>
      <c r="J176" s="70"/>
      <c r="K176" s="70"/>
      <c r="L176" s="85"/>
      <c r="M176" s="71"/>
      <c r="N176" s="80">
        <f t="shared" si="21"/>
        <v>0</v>
      </c>
    </row>
    <row r="177" spans="1:14" s="72" customFormat="1" ht="30" x14ac:dyDescent="0.25">
      <c r="A177" s="70" t="s">
        <v>180</v>
      </c>
      <c r="B177" s="114" t="s">
        <v>259</v>
      </c>
      <c r="C177" s="115"/>
      <c r="D177" s="70" t="s">
        <v>310</v>
      </c>
      <c r="E177" s="70">
        <v>7</v>
      </c>
      <c r="F177" s="70"/>
      <c r="G177" s="70">
        <f t="shared" si="22"/>
        <v>0</v>
      </c>
      <c r="H177" s="70"/>
      <c r="I177" s="70">
        <f t="shared" si="20"/>
        <v>0</v>
      </c>
      <c r="J177" s="70"/>
      <c r="K177" s="70"/>
      <c r="L177" s="85"/>
      <c r="M177" s="71"/>
      <c r="N177" s="80">
        <f t="shared" si="21"/>
        <v>0</v>
      </c>
    </row>
    <row r="178" spans="1:14" ht="165" x14ac:dyDescent="0.25">
      <c r="A178" s="78" t="s">
        <v>181</v>
      </c>
      <c r="B178" s="67" t="s">
        <v>260</v>
      </c>
      <c r="C178" s="67" t="s">
        <v>636</v>
      </c>
      <c r="D178" s="78" t="s">
        <v>457</v>
      </c>
      <c r="E178" s="78">
        <v>1</v>
      </c>
      <c r="F178" s="78">
        <v>0.5</v>
      </c>
      <c r="G178" s="78">
        <f t="shared" si="22"/>
        <v>0.5</v>
      </c>
      <c r="I178" s="78">
        <f t="shared" si="20"/>
        <v>0</v>
      </c>
      <c r="J178" s="78"/>
      <c r="K178" s="78"/>
      <c r="L178" s="79"/>
      <c r="M178" s="80"/>
      <c r="N178" s="80">
        <f t="shared" si="21"/>
        <v>0</v>
      </c>
    </row>
    <row r="179" spans="1:14" s="72" customFormat="1" ht="30" x14ac:dyDescent="0.25">
      <c r="A179" s="70" t="s">
        <v>182</v>
      </c>
      <c r="B179" s="114" t="s">
        <v>261</v>
      </c>
      <c r="C179" s="115"/>
      <c r="D179" s="70" t="s">
        <v>280</v>
      </c>
      <c r="E179" s="70">
        <v>5</v>
      </c>
      <c r="F179" s="70">
        <v>3.5</v>
      </c>
      <c r="G179" s="70">
        <f t="shared" si="22"/>
        <v>17.5</v>
      </c>
      <c r="H179" s="70"/>
      <c r="I179" s="70">
        <f t="shared" si="20"/>
        <v>0</v>
      </c>
      <c r="J179" s="70"/>
      <c r="K179" s="70"/>
      <c r="L179" s="85"/>
      <c r="M179" s="71"/>
      <c r="N179" s="80">
        <f t="shared" si="21"/>
        <v>0</v>
      </c>
    </row>
    <row r="180" spans="1:14" s="72" customFormat="1" ht="30" x14ac:dyDescent="0.25">
      <c r="A180" s="70" t="s">
        <v>183</v>
      </c>
      <c r="B180" s="114" t="s">
        <v>262</v>
      </c>
      <c r="C180" s="115"/>
      <c r="D180" s="70" t="s">
        <v>311</v>
      </c>
      <c r="E180" s="70">
        <v>16</v>
      </c>
      <c r="F180" s="70"/>
      <c r="G180" s="70">
        <f t="shared" si="22"/>
        <v>0</v>
      </c>
      <c r="H180" s="70"/>
      <c r="I180" s="70">
        <f t="shared" si="20"/>
        <v>0</v>
      </c>
      <c r="J180" s="70"/>
      <c r="K180" s="70"/>
      <c r="L180" s="85"/>
      <c r="M180" s="71"/>
      <c r="N180" s="80">
        <f t="shared" si="21"/>
        <v>0</v>
      </c>
    </row>
    <row r="181" spans="1:14" ht="30" x14ac:dyDescent="0.25">
      <c r="A181" s="78" t="s">
        <v>184</v>
      </c>
      <c r="B181" s="82" t="s">
        <v>377</v>
      </c>
      <c r="C181" s="82" t="s">
        <v>378</v>
      </c>
      <c r="D181" s="86" t="s">
        <v>379</v>
      </c>
      <c r="E181" s="86">
        <v>1</v>
      </c>
      <c r="F181" s="86"/>
      <c r="G181" s="86"/>
      <c r="H181" s="86"/>
      <c r="I181" s="86"/>
      <c r="J181" s="86"/>
      <c r="K181" s="86"/>
      <c r="L181" s="96"/>
      <c r="M181" s="97"/>
      <c r="N181" s="80">
        <f t="shared" si="21"/>
        <v>0</v>
      </c>
    </row>
    <row r="182" spans="1:14" ht="45" x14ac:dyDescent="0.25">
      <c r="A182" s="78" t="s">
        <v>185</v>
      </c>
      <c r="B182" s="67" t="s">
        <v>234</v>
      </c>
      <c r="C182" s="67" t="s">
        <v>328</v>
      </c>
      <c r="D182" s="78" t="s">
        <v>32</v>
      </c>
      <c r="E182" s="78">
        <v>1</v>
      </c>
      <c r="G182" s="78">
        <f t="shared" si="22"/>
        <v>0</v>
      </c>
      <c r="I182" s="78">
        <f t="shared" ref="I182:I233" si="29">E182*H182</f>
        <v>0</v>
      </c>
      <c r="J182" s="78"/>
      <c r="K182" s="78"/>
      <c r="L182" s="79"/>
      <c r="M182" s="80"/>
      <c r="N182" s="80">
        <f t="shared" si="21"/>
        <v>0</v>
      </c>
    </row>
    <row r="183" spans="1:14" ht="30" x14ac:dyDescent="0.25">
      <c r="A183" s="78" t="s">
        <v>186</v>
      </c>
      <c r="B183" s="82" t="s">
        <v>340</v>
      </c>
      <c r="C183" s="82" t="s">
        <v>341</v>
      </c>
      <c r="D183" s="81" t="s">
        <v>342</v>
      </c>
      <c r="E183" s="86">
        <v>1</v>
      </c>
      <c r="G183" s="78">
        <f t="shared" si="22"/>
        <v>0</v>
      </c>
      <c r="I183" s="78">
        <f t="shared" si="29"/>
        <v>0</v>
      </c>
      <c r="J183" s="78"/>
      <c r="K183" s="78">
        <f t="shared" ref="K183" si="30">E183*J183</f>
        <v>0</v>
      </c>
      <c r="L183" s="79"/>
      <c r="M183" s="80"/>
      <c r="N183" s="80">
        <f t="shared" si="21"/>
        <v>0</v>
      </c>
    </row>
    <row r="184" spans="1:14" ht="30" x14ac:dyDescent="0.25">
      <c r="A184" s="73" t="s">
        <v>187</v>
      </c>
      <c r="B184" s="92" t="s">
        <v>495</v>
      </c>
      <c r="C184" s="92"/>
      <c r="D184" s="93"/>
      <c r="E184" s="73">
        <v>1</v>
      </c>
      <c r="G184" s="78">
        <f t="shared" si="22"/>
        <v>0</v>
      </c>
      <c r="I184" s="78">
        <f t="shared" si="29"/>
        <v>0</v>
      </c>
      <c r="J184" s="78"/>
      <c r="K184" s="78"/>
      <c r="L184" s="79"/>
      <c r="M184" s="80"/>
      <c r="N184" s="80">
        <f t="shared" si="21"/>
        <v>0</v>
      </c>
    </row>
    <row r="185" spans="1:14" ht="30" x14ac:dyDescent="0.25">
      <c r="A185" s="73" t="s">
        <v>188</v>
      </c>
      <c r="B185" s="92" t="s">
        <v>496</v>
      </c>
      <c r="C185" s="92"/>
      <c r="D185" s="93"/>
      <c r="E185" s="73">
        <v>1</v>
      </c>
      <c r="G185" s="78">
        <f t="shared" si="22"/>
        <v>0</v>
      </c>
      <c r="I185" s="78">
        <f t="shared" si="29"/>
        <v>0</v>
      </c>
      <c r="J185" s="78"/>
      <c r="K185" s="78"/>
      <c r="L185" s="79"/>
      <c r="M185" s="80"/>
      <c r="N185" s="80">
        <f t="shared" si="21"/>
        <v>0</v>
      </c>
    </row>
    <row r="186" spans="1:14" x14ac:dyDescent="0.25">
      <c r="A186" s="166" t="s">
        <v>263</v>
      </c>
      <c r="B186" s="166"/>
      <c r="C186" s="166"/>
      <c r="D186" s="166"/>
      <c r="E186" s="138"/>
      <c r="F186" s="138"/>
      <c r="G186" s="138"/>
      <c r="H186" s="138"/>
      <c r="I186" s="138"/>
      <c r="J186" s="138"/>
      <c r="K186" s="138"/>
      <c r="L186" s="53"/>
      <c r="M186" s="109"/>
      <c r="N186" s="109"/>
    </row>
    <row r="187" spans="1:14" ht="30" x14ac:dyDescent="0.25">
      <c r="A187" s="78" t="s">
        <v>189</v>
      </c>
      <c r="B187" s="82" t="s">
        <v>340</v>
      </c>
      <c r="C187" s="82" t="s">
        <v>341</v>
      </c>
      <c r="D187" s="81" t="s">
        <v>342</v>
      </c>
      <c r="E187" s="86">
        <v>1</v>
      </c>
      <c r="G187" s="78">
        <f t="shared" ref="G187" si="31">E187*F187</f>
        <v>0</v>
      </c>
      <c r="I187" s="78">
        <f t="shared" ref="I187" si="32">E187*H187</f>
        <v>0</v>
      </c>
      <c r="J187" s="78"/>
      <c r="K187" s="78">
        <f t="shared" ref="K187" si="33">E187*J187</f>
        <v>0</v>
      </c>
      <c r="L187" s="79"/>
      <c r="M187" s="80"/>
      <c r="N187" s="80">
        <f t="shared" si="21"/>
        <v>0</v>
      </c>
    </row>
    <row r="188" spans="1:14" x14ac:dyDescent="0.25">
      <c r="A188" s="78" t="s">
        <v>190</v>
      </c>
      <c r="B188" s="67" t="s">
        <v>458</v>
      </c>
      <c r="C188" s="106" t="s">
        <v>459</v>
      </c>
      <c r="D188" s="78" t="s">
        <v>310</v>
      </c>
      <c r="E188" s="78">
        <v>1</v>
      </c>
      <c r="G188" s="78">
        <f t="shared" si="22"/>
        <v>0</v>
      </c>
      <c r="I188" s="78">
        <f t="shared" si="29"/>
        <v>0</v>
      </c>
      <c r="J188" s="78"/>
      <c r="K188" s="78"/>
      <c r="L188" s="79"/>
      <c r="M188" s="80"/>
      <c r="N188" s="80">
        <f t="shared" si="21"/>
        <v>0</v>
      </c>
    </row>
    <row r="189" spans="1:14" ht="30" x14ac:dyDescent="0.25">
      <c r="A189" s="78" t="s">
        <v>191</v>
      </c>
      <c r="B189" s="82" t="s">
        <v>321</v>
      </c>
      <c r="C189" s="82" t="s">
        <v>322</v>
      </c>
      <c r="D189" s="81"/>
      <c r="E189" s="86">
        <v>1</v>
      </c>
      <c r="G189" s="78">
        <f t="shared" si="22"/>
        <v>0</v>
      </c>
      <c r="I189" s="78">
        <f t="shared" si="29"/>
        <v>0</v>
      </c>
      <c r="J189" s="78"/>
      <c r="K189" s="78">
        <f t="shared" ref="K189" si="34">E189*J189</f>
        <v>0</v>
      </c>
      <c r="L189" s="79"/>
      <c r="M189" s="80"/>
      <c r="N189" s="80">
        <f t="shared" si="21"/>
        <v>0</v>
      </c>
    </row>
    <row r="190" spans="1:14" x14ac:dyDescent="0.25">
      <c r="A190" s="78" t="s">
        <v>192</v>
      </c>
      <c r="B190" s="56" t="s">
        <v>460</v>
      </c>
      <c r="C190" s="77" t="s">
        <v>461</v>
      </c>
      <c r="D190" s="78" t="s">
        <v>462</v>
      </c>
      <c r="E190" s="78">
        <v>1</v>
      </c>
      <c r="G190" s="78">
        <f t="shared" ref="G190:G240" si="35">E190*F190</f>
        <v>0</v>
      </c>
      <c r="I190" s="78">
        <f t="shared" si="29"/>
        <v>0</v>
      </c>
      <c r="J190" s="78"/>
      <c r="K190" s="78"/>
      <c r="L190" s="79"/>
      <c r="M190" s="80"/>
      <c r="N190" s="80">
        <f t="shared" si="21"/>
        <v>0</v>
      </c>
    </row>
    <row r="191" spans="1:14" ht="30" x14ac:dyDescent="0.25">
      <c r="A191" s="78" t="s">
        <v>193</v>
      </c>
      <c r="B191" s="67" t="s">
        <v>464</v>
      </c>
      <c r="C191" s="67" t="s">
        <v>463</v>
      </c>
      <c r="D191" s="78" t="s">
        <v>311</v>
      </c>
      <c r="E191" s="78">
        <v>1</v>
      </c>
      <c r="G191" s="78">
        <f t="shared" si="35"/>
        <v>0</v>
      </c>
      <c r="I191" s="78">
        <f t="shared" si="29"/>
        <v>0</v>
      </c>
      <c r="J191" s="78"/>
      <c r="K191" s="78"/>
      <c r="L191" s="79"/>
      <c r="M191" s="80"/>
      <c r="N191" s="80">
        <f t="shared" si="21"/>
        <v>0</v>
      </c>
    </row>
    <row r="192" spans="1:14" ht="30" x14ac:dyDescent="0.25">
      <c r="A192" s="78" t="s">
        <v>194</v>
      </c>
      <c r="B192" s="82" t="s">
        <v>465</v>
      </c>
      <c r="C192" s="82" t="s">
        <v>466</v>
      </c>
      <c r="D192" s="81"/>
      <c r="E192" s="86">
        <v>1</v>
      </c>
      <c r="G192" s="78">
        <f t="shared" si="35"/>
        <v>0</v>
      </c>
      <c r="I192" s="78">
        <f t="shared" si="29"/>
        <v>0</v>
      </c>
      <c r="J192" s="78"/>
      <c r="K192" s="78">
        <f t="shared" ref="K192" si="36">E192*J192</f>
        <v>0</v>
      </c>
      <c r="L192" s="79"/>
      <c r="M192" s="80"/>
      <c r="N192" s="80">
        <f t="shared" si="21"/>
        <v>0</v>
      </c>
    </row>
    <row r="193" spans="1:14" ht="30" x14ac:dyDescent="0.25">
      <c r="A193" s="78" t="s">
        <v>195</v>
      </c>
      <c r="B193" s="67" t="s">
        <v>467</v>
      </c>
      <c r="C193" s="67" t="s">
        <v>468</v>
      </c>
      <c r="D193" s="78" t="s">
        <v>469</v>
      </c>
      <c r="E193" s="78">
        <v>1</v>
      </c>
      <c r="G193" s="78">
        <f t="shared" si="35"/>
        <v>0</v>
      </c>
      <c r="I193" s="78">
        <f t="shared" si="29"/>
        <v>0</v>
      </c>
      <c r="J193" s="78"/>
      <c r="K193" s="78"/>
      <c r="L193" s="79"/>
      <c r="M193" s="80"/>
      <c r="N193" s="80">
        <f t="shared" si="21"/>
        <v>0</v>
      </c>
    </row>
    <row r="194" spans="1:14" ht="390" x14ac:dyDescent="0.25">
      <c r="A194" s="78" t="s">
        <v>196</v>
      </c>
      <c r="B194" s="67" t="s">
        <v>470</v>
      </c>
      <c r="C194" s="67" t="s">
        <v>701</v>
      </c>
      <c r="D194" s="78" t="s">
        <v>312</v>
      </c>
      <c r="E194" s="78">
        <v>1</v>
      </c>
      <c r="G194" s="78">
        <f t="shared" si="35"/>
        <v>0</v>
      </c>
      <c r="H194" s="78">
        <v>17</v>
      </c>
      <c r="I194" s="78">
        <f t="shared" si="29"/>
        <v>17</v>
      </c>
      <c r="J194" s="78"/>
      <c r="K194" s="78"/>
      <c r="L194" s="79"/>
      <c r="M194" s="80"/>
      <c r="N194" s="80">
        <f t="shared" si="21"/>
        <v>0</v>
      </c>
    </row>
    <row r="195" spans="1:14" x14ac:dyDescent="0.25">
      <c r="A195" s="78" t="s">
        <v>197</v>
      </c>
      <c r="B195" s="67" t="s">
        <v>264</v>
      </c>
      <c r="E195" s="78">
        <v>1</v>
      </c>
      <c r="G195" s="78">
        <f t="shared" si="35"/>
        <v>0</v>
      </c>
      <c r="I195" s="78">
        <f t="shared" si="29"/>
        <v>0</v>
      </c>
      <c r="J195" s="78"/>
      <c r="K195" s="78"/>
      <c r="L195" s="79"/>
      <c r="M195" s="80"/>
      <c r="N195" s="80">
        <f t="shared" si="21"/>
        <v>0</v>
      </c>
    </row>
    <row r="196" spans="1:14" x14ac:dyDescent="0.25">
      <c r="A196" s="78" t="s">
        <v>198</v>
      </c>
      <c r="B196" s="67" t="s">
        <v>265</v>
      </c>
      <c r="E196" s="78">
        <v>1</v>
      </c>
      <c r="G196" s="78">
        <f t="shared" si="35"/>
        <v>0</v>
      </c>
      <c r="I196" s="78">
        <f t="shared" si="29"/>
        <v>0</v>
      </c>
      <c r="J196" s="78"/>
      <c r="K196" s="78"/>
      <c r="L196" s="79"/>
      <c r="M196" s="80"/>
      <c r="N196" s="80">
        <f t="shared" si="21"/>
        <v>0</v>
      </c>
    </row>
    <row r="197" spans="1:14" ht="45" x14ac:dyDescent="0.25">
      <c r="A197" s="78" t="s">
        <v>199</v>
      </c>
      <c r="B197" s="67" t="s">
        <v>580</v>
      </c>
      <c r="C197" s="67" t="s">
        <v>471</v>
      </c>
      <c r="D197" s="78" t="s">
        <v>313</v>
      </c>
      <c r="E197" s="78">
        <v>1</v>
      </c>
      <c r="F197" s="78">
        <v>0.1</v>
      </c>
      <c r="G197" s="78">
        <f t="shared" si="35"/>
        <v>0.1</v>
      </c>
      <c r="I197" s="78">
        <f t="shared" si="29"/>
        <v>0</v>
      </c>
      <c r="J197" s="78"/>
      <c r="K197" s="78"/>
      <c r="L197" s="79"/>
      <c r="M197" s="80"/>
      <c r="N197" s="80">
        <f t="shared" ref="N197:N240" si="37">E197*M197</f>
        <v>0</v>
      </c>
    </row>
    <row r="198" spans="1:14" ht="30" x14ac:dyDescent="0.25">
      <c r="A198" s="78" t="s">
        <v>200</v>
      </c>
      <c r="B198" s="67" t="s">
        <v>581</v>
      </c>
      <c r="C198" s="67" t="s">
        <v>582</v>
      </c>
      <c r="D198" s="78" t="s">
        <v>557</v>
      </c>
      <c r="E198" s="78">
        <v>1</v>
      </c>
      <c r="G198" s="78">
        <f t="shared" si="35"/>
        <v>0</v>
      </c>
      <c r="I198" s="78">
        <f t="shared" si="29"/>
        <v>0</v>
      </c>
      <c r="J198" s="78"/>
      <c r="K198" s="78"/>
      <c r="L198" s="79"/>
      <c r="M198" s="80"/>
      <c r="N198" s="80">
        <f t="shared" si="37"/>
        <v>0</v>
      </c>
    </row>
    <row r="199" spans="1:14" ht="30" x14ac:dyDescent="0.25">
      <c r="A199" s="78" t="s">
        <v>201</v>
      </c>
      <c r="B199" s="67" t="s">
        <v>554</v>
      </c>
      <c r="C199" s="67" t="s">
        <v>555</v>
      </c>
      <c r="D199" s="78" t="s">
        <v>556</v>
      </c>
      <c r="E199" s="78">
        <v>1</v>
      </c>
      <c r="G199" s="78">
        <f t="shared" si="35"/>
        <v>0</v>
      </c>
      <c r="I199" s="78">
        <f t="shared" si="29"/>
        <v>0</v>
      </c>
      <c r="J199" s="78"/>
      <c r="K199" s="78"/>
      <c r="L199" s="79"/>
      <c r="M199" s="80"/>
      <c r="N199" s="80">
        <f t="shared" si="37"/>
        <v>0</v>
      </c>
    </row>
    <row r="200" spans="1:14" ht="45" x14ac:dyDescent="0.25">
      <c r="A200" s="78" t="s">
        <v>202</v>
      </c>
      <c r="B200" s="67" t="s">
        <v>234</v>
      </c>
      <c r="C200" s="67" t="s">
        <v>328</v>
      </c>
      <c r="D200" s="78" t="s">
        <v>553</v>
      </c>
      <c r="E200" s="78">
        <v>1</v>
      </c>
      <c r="G200" s="78">
        <f t="shared" si="35"/>
        <v>0</v>
      </c>
      <c r="I200" s="78">
        <f t="shared" si="29"/>
        <v>0</v>
      </c>
      <c r="J200" s="78"/>
      <c r="K200" s="78"/>
      <c r="L200" s="79"/>
      <c r="M200" s="80"/>
      <c r="N200" s="80">
        <f t="shared" si="37"/>
        <v>0</v>
      </c>
    </row>
    <row r="201" spans="1:14" ht="45" x14ac:dyDescent="0.25">
      <c r="A201" s="78" t="s">
        <v>203</v>
      </c>
      <c r="B201" s="67" t="s">
        <v>234</v>
      </c>
      <c r="C201" s="67" t="s">
        <v>328</v>
      </c>
      <c r="D201" s="78" t="s">
        <v>329</v>
      </c>
      <c r="E201" s="78">
        <v>1</v>
      </c>
      <c r="G201" s="78">
        <f t="shared" si="35"/>
        <v>0</v>
      </c>
      <c r="I201" s="78">
        <f t="shared" si="29"/>
        <v>0</v>
      </c>
      <c r="J201" s="78"/>
      <c r="K201" s="78"/>
      <c r="L201" s="79"/>
      <c r="M201" s="80"/>
      <c r="N201" s="80">
        <f t="shared" si="37"/>
        <v>0</v>
      </c>
    </row>
    <row r="202" spans="1:14" x14ac:dyDescent="0.25">
      <c r="A202" s="78" t="s">
        <v>204</v>
      </c>
      <c r="B202" s="56" t="s">
        <v>354</v>
      </c>
      <c r="C202" s="77" t="s">
        <v>275</v>
      </c>
      <c r="D202" s="78" t="s">
        <v>472</v>
      </c>
      <c r="E202" s="78">
        <v>2</v>
      </c>
      <c r="G202" s="78">
        <f t="shared" si="35"/>
        <v>0</v>
      </c>
      <c r="I202" s="78">
        <f t="shared" si="29"/>
        <v>0</v>
      </c>
      <c r="J202" s="78"/>
      <c r="K202" s="78"/>
      <c r="L202" s="79"/>
      <c r="M202" s="80"/>
      <c r="N202" s="80">
        <f t="shared" si="37"/>
        <v>0</v>
      </c>
    </row>
    <row r="203" spans="1:14" x14ac:dyDescent="0.25">
      <c r="A203" s="78" t="s">
        <v>205</v>
      </c>
      <c r="B203" s="56" t="s">
        <v>354</v>
      </c>
      <c r="C203" s="77" t="s">
        <v>275</v>
      </c>
      <c r="D203" s="78" t="s">
        <v>473</v>
      </c>
      <c r="E203" s="78">
        <v>2</v>
      </c>
      <c r="G203" s="78">
        <f t="shared" si="35"/>
        <v>0</v>
      </c>
      <c r="I203" s="78">
        <f t="shared" si="29"/>
        <v>0</v>
      </c>
      <c r="J203" s="78"/>
      <c r="K203" s="78"/>
      <c r="L203" s="79"/>
      <c r="M203" s="80"/>
      <c r="N203" s="80">
        <f t="shared" si="37"/>
        <v>0</v>
      </c>
    </row>
    <row r="204" spans="1:14" x14ac:dyDescent="0.25">
      <c r="A204" s="166" t="s">
        <v>267</v>
      </c>
      <c r="B204" s="166"/>
      <c r="C204" s="166"/>
      <c r="D204" s="166"/>
      <c r="E204" s="138"/>
      <c r="F204" s="138"/>
      <c r="G204" s="138"/>
      <c r="H204" s="138"/>
      <c r="I204" s="138"/>
      <c r="J204" s="138"/>
      <c r="K204" s="138"/>
      <c r="L204" s="53"/>
      <c r="M204" s="109"/>
      <c r="N204" s="109"/>
    </row>
    <row r="205" spans="1:14" x14ac:dyDescent="0.25">
      <c r="A205" s="70" t="s">
        <v>559</v>
      </c>
      <c r="B205" s="114" t="s">
        <v>268</v>
      </c>
      <c r="C205" s="115"/>
      <c r="D205" s="70" t="s">
        <v>297</v>
      </c>
      <c r="E205" s="70">
        <v>1</v>
      </c>
      <c r="F205" s="70"/>
      <c r="G205" s="70">
        <f t="shared" ref="G205" si="38">E205*F205</f>
        <v>0</v>
      </c>
      <c r="H205" s="70"/>
      <c r="I205" s="70">
        <f t="shared" ref="I205" si="39">E205*H205</f>
        <v>0</v>
      </c>
      <c r="J205" s="70"/>
      <c r="K205" s="70"/>
      <c r="L205" s="85"/>
      <c r="M205" s="71"/>
      <c r="N205" s="80">
        <f t="shared" si="37"/>
        <v>0</v>
      </c>
    </row>
    <row r="206" spans="1:14" ht="30" x14ac:dyDescent="0.25">
      <c r="A206" s="78" t="s">
        <v>206</v>
      </c>
      <c r="B206" s="82" t="s">
        <v>377</v>
      </c>
      <c r="C206" s="82" t="s">
        <v>378</v>
      </c>
      <c r="D206" s="86" t="s">
        <v>379</v>
      </c>
      <c r="E206" s="86">
        <v>1</v>
      </c>
      <c r="F206" s="86"/>
      <c r="G206" s="86"/>
      <c r="H206" s="86"/>
      <c r="I206" s="86"/>
      <c r="J206" s="86"/>
      <c r="K206" s="86"/>
      <c r="L206" s="96"/>
      <c r="M206" s="97"/>
      <c r="N206" s="80">
        <f t="shared" si="37"/>
        <v>0</v>
      </c>
    </row>
    <row r="207" spans="1:14" s="72" customFormat="1" ht="45" x14ac:dyDescent="0.25">
      <c r="A207" s="86" t="s">
        <v>558</v>
      </c>
      <c r="B207" s="67" t="s">
        <v>234</v>
      </c>
      <c r="C207" s="67" t="s">
        <v>328</v>
      </c>
      <c r="D207" s="86" t="s">
        <v>32</v>
      </c>
      <c r="E207" s="86">
        <v>1</v>
      </c>
      <c r="F207" s="70"/>
      <c r="G207" s="70"/>
      <c r="H207" s="70"/>
      <c r="I207" s="70"/>
      <c r="J207" s="70"/>
      <c r="K207" s="70"/>
      <c r="L207" s="85"/>
      <c r="M207" s="117"/>
      <c r="N207" s="80">
        <f t="shared" si="37"/>
        <v>0</v>
      </c>
    </row>
    <row r="208" spans="1:14" x14ac:dyDescent="0.25">
      <c r="A208" s="166" t="s">
        <v>269</v>
      </c>
      <c r="B208" s="166"/>
      <c r="C208" s="166"/>
      <c r="D208" s="166"/>
      <c r="E208" s="138"/>
      <c r="F208" s="138"/>
      <c r="G208" s="138"/>
      <c r="H208" s="138"/>
      <c r="I208" s="138"/>
      <c r="J208" s="138"/>
      <c r="K208" s="138"/>
      <c r="L208" s="53"/>
      <c r="M208" s="109"/>
      <c r="N208" s="109"/>
    </row>
    <row r="209" spans="1:14" s="72" customFormat="1" ht="45" x14ac:dyDescent="0.25">
      <c r="A209" s="70" t="s">
        <v>207</v>
      </c>
      <c r="B209" s="114" t="s">
        <v>270</v>
      </c>
      <c r="C209" s="114" t="s">
        <v>585</v>
      </c>
      <c r="D209" s="70"/>
      <c r="E209" s="70">
        <v>1</v>
      </c>
      <c r="F209" s="70"/>
      <c r="G209" s="70">
        <f t="shared" si="35"/>
        <v>0</v>
      </c>
      <c r="H209" s="70">
        <v>70.5</v>
      </c>
      <c r="I209" s="70">
        <f t="shared" si="29"/>
        <v>70.5</v>
      </c>
      <c r="J209" s="70"/>
      <c r="K209" s="70"/>
      <c r="L209" s="85"/>
      <c r="M209" s="71"/>
      <c r="N209" s="80">
        <f t="shared" si="37"/>
        <v>0</v>
      </c>
    </row>
    <row r="210" spans="1:14" s="72" customFormat="1" x14ac:dyDescent="0.25">
      <c r="A210" s="70" t="s">
        <v>208</v>
      </c>
      <c r="B210" s="114" t="s">
        <v>264</v>
      </c>
      <c r="C210" s="115"/>
      <c r="D210" s="70"/>
      <c r="E210" s="70">
        <v>1</v>
      </c>
      <c r="F210" s="70"/>
      <c r="G210" s="70">
        <f t="shared" si="35"/>
        <v>0</v>
      </c>
      <c r="H210" s="70"/>
      <c r="I210" s="70">
        <f t="shared" si="29"/>
        <v>0</v>
      </c>
      <c r="J210" s="70"/>
      <c r="K210" s="70"/>
      <c r="L210" s="85"/>
      <c r="M210" s="71"/>
      <c r="N210" s="80">
        <f t="shared" si="37"/>
        <v>0</v>
      </c>
    </row>
    <row r="211" spans="1:14" s="72" customFormat="1" x14ac:dyDescent="0.25">
      <c r="A211" s="70" t="s">
        <v>209</v>
      </c>
      <c r="B211" s="114" t="s">
        <v>265</v>
      </c>
      <c r="C211" s="115"/>
      <c r="D211" s="70"/>
      <c r="E211" s="70">
        <v>1</v>
      </c>
      <c r="F211" s="70"/>
      <c r="G211" s="70">
        <f t="shared" si="35"/>
        <v>0</v>
      </c>
      <c r="H211" s="70"/>
      <c r="I211" s="70">
        <f t="shared" si="29"/>
        <v>0</v>
      </c>
      <c r="J211" s="70"/>
      <c r="K211" s="70"/>
      <c r="L211" s="85"/>
      <c r="M211" s="71"/>
      <c r="N211" s="80">
        <f t="shared" si="37"/>
        <v>0</v>
      </c>
    </row>
    <row r="212" spans="1:14" s="72" customFormat="1" x14ac:dyDescent="0.25">
      <c r="A212" s="70" t="s">
        <v>210</v>
      </c>
      <c r="B212" s="114" t="s">
        <v>266</v>
      </c>
      <c r="C212" s="115"/>
      <c r="D212" s="70" t="s">
        <v>314</v>
      </c>
      <c r="E212" s="70">
        <v>1</v>
      </c>
      <c r="F212" s="70"/>
      <c r="G212" s="70">
        <f t="shared" si="35"/>
        <v>0</v>
      </c>
      <c r="H212" s="70"/>
      <c r="I212" s="70">
        <f t="shared" si="29"/>
        <v>0</v>
      </c>
      <c r="J212" s="70"/>
      <c r="K212" s="70"/>
      <c r="L212" s="85"/>
      <c r="M212" s="71"/>
      <c r="N212" s="80">
        <f t="shared" si="37"/>
        <v>0</v>
      </c>
    </row>
    <row r="213" spans="1:14" ht="45" x14ac:dyDescent="0.25">
      <c r="A213" s="78" t="s">
        <v>211</v>
      </c>
      <c r="B213" s="67" t="s">
        <v>234</v>
      </c>
      <c r="C213" s="67" t="s">
        <v>328</v>
      </c>
      <c r="D213" s="78" t="s">
        <v>553</v>
      </c>
      <c r="E213" s="78">
        <v>1</v>
      </c>
      <c r="G213" s="78">
        <f t="shared" si="35"/>
        <v>0</v>
      </c>
      <c r="I213" s="78">
        <f t="shared" si="29"/>
        <v>0</v>
      </c>
      <c r="J213" s="78"/>
      <c r="K213" s="78"/>
      <c r="L213" s="79"/>
      <c r="M213" s="80"/>
      <c r="N213" s="80">
        <f t="shared" si="37"/>
        <v>0</v>
      </c>
    </row>
    <row r="214" spans="1:14" s="54" customFormat="1" x14ac:dyDescent="0.25">
      <c r="A214" s="86" t="s">
        <v>212</v>
      </c>
      <c r="B214" s="116" t="s">
        <v>592</v>
      </c>
      <c r="C214" s="137" t="s">
        <v>602</v>
      </c>
      <c r="D214" s="86" t="s">
        <v>591</v>
      </c>
      <c r="E214" s="86">
        <v>1</v>
      </c>
      <c r="F214" s="86"/>
      <c r="G214" s="86">
        <f t="shared" si="35"/>
        <v>0</v>
      </c>
      <c r="H214" s="86"/>
      <c r="I214" s="86">
        <f t="shared" si="29"/>
        <v>0</v>
      </c>
      <c r="J214" s="86"/>
      <c r="K214" s="86"/>
      <c r="L214" s="87"/>
      <c r="M214" s="117"/>
      <c r="N214" s="80">
        <f t="shared" si="37"/>
        <v>0</v>
      </c>
    </row>
    <row r="215" spans="1:14" s="54" customFormat="1" x14ac:dyDescent="0.25">
      <c r="A215" s="86" t="s">
        <v>213</v>
      </c>
      <c r="B215" s="116" t="s">
        <v>592</v>
      </c>
      <c r="C215" s="137" t="s">
        <v>602</v>
      </c>
      <c r="D215" s="86" t="s">
        <v>593</v>
      </c>
      <c r="E215" s="86">
        <v>1</v>
      </c>
      <c r="F215" s="86"/>
      <c r="G215" s="86">
        <f t="shared" si="35"/>
        <v>0</v>
      </c>
      <c r="H215" s="86"/>
      <c r="I215" s="86">
        <f t="shared" si="29"/>
        <v>0</v>
      </c>
      <c r="J215" s="86"/>
      <c r="K215" s="86"/>
      <c r="L215" s="87"/>
      <c r="M215" s="117"/>
      <c r="N215" s="80">
        <f t="shared" si="37"/>
        <v>0</v>
      </c>
    </row>
    <row r="216" spans="1:14" ht="45" x14ac:dyDescent="0.25">
      <c r="A216" s="78" t="s">
        <v>214</v>
      </c>
      <c r="B216" s="67" t="s">
        <v>234</v>
      </c>
      <c r="C216" s="67" t="s">
        <v>328</v>
      </c>
      <c r="D216" s="78" t="s">
        <v>553</v>
      </c>
      <c r="E216" s="78">
        <v>1</v>
      </c>
      <c r="G216" s="78">
        <f t="shared" si="35"/>
        <v>0</v>
      </c>
      <c r="I216" s="78">
        <f t="shared" si="29"/>
        <v>0</v>
      </c>
      <c r="J216" s="78"/>
      <c r="K216" s="78"/>
      <c r="L216" s="79"/>
      <c r="M216" s="80"/>
      <c r="N216" s="80">
        <f t="shared" si="37"/>
        <v>0</v>
      </c>
    </row>
    <row r="217" spans="1:14" s="54" customFormat="1" ht="30" x14ac:dyDescent="0.25">
      <c r="A217" s="86" t="s">
        <v>215</v>
      </c>
      <c r="B217" s="116" t="s">
        <v>594</v>
      </c>
      <c r="C217" s="116" t="s">
        <v>595</v>
      </c>
      <c r="D217" s="86" t="s">
        <v>596</v>
      </c>
      <c r="E217" s="86">
        <v>1</v>
      </c>
      <c r="F217" s="86"/>
      <c r="G217" s="86">
        <f t="shared" si="35"/>
        <v>0</v>
      </c>
      <c r="H217" s="86"/>
      <c r="I217" s="86">
        <f t="shared" si="29"/>
        <v>0</v>
      </c>
      <c r="J217" s="86"/>
      <c r="K217" s="86"/>
      <c r="L217" s="87"/>
      <c r="M217" s="117"/>
      <c r="N217" s="80">
        <f t="shared" si="37"/>
        <v>0</v>
      </c>
    </row>
    <row r="218" spans="1:14" s="54" customFormat="1" ht="30" x14ac:dyDescent="0.25">
      <c r="A218" s="86" t="s">
        <v>216</v>
      </c>
      <c r="B218" s="116" t="s">
        <v>597</v>
      </c>
      <c r="C218" s="116" t="s">
        <v>599</v>
      </c>
      <c r="D218" s="86"/>
      <c r="E218" s="86">
        <v>1</v>
      </c>
      <c r="F218" s="86"/>
      <c r="G218" s="86">
        <f t="shared" si="35"/>
        <v>0</v>
      </c>
      <c r="H218" s="86"/>
      <c r="I218" s="86">
        <f t="shared" si="29"/>
        <v>0</v>
      </c>
      <c r="J218" s="86"/>
      <c r="K218" s="86"/>
      <c r="L218" s="87"/>
      <c r="M218" s="117"/>
      <c r="N218" s="80">
        <f t="shared" si="37"/>
        <v>0</v>
      </c>
    </row>
    <row r="219" spans="1:14" s="54" customFormat="1" ht="30" x14ac:dyDescent="0.25">
      <c r="A219" s="86" t="s">
        <v>217</v>
      </c>
      <c r="B219" s="116" t="s">
        <v>598</v>
      </c>
      <c r="C219" s="116" t="s">
        <v>600</v>
      </c>
      <c r="D219" s="86" t="s">
        <v>601</v>
      </c>
      <c r="E219" s="86">
        <v>1</v>
      </c>
      <c r="F219" s="86"/>
      <c r="G219" s="86">
        <f t="shared" si="35"/>
        <v>0</v>
      </c>
      <c r="H219" s="86"/>
      <c r="I219" s="86">
        <f t="shared" si="29"/>
        <v>0</v>
      </c>
      <c r="J219" s="86"/>
      <c r="K219" s="86"/>
      <c r="L219" s="87"/>
      <c r="M219" s="117"/>
      <c r="N219" s="80">
        <f t="shared" si="37"/>
        <v>0</v>
      </c>
    </row>
    <row r="220" spans="1:14" s="54" customFormat="1" ht="30" x14ac:dyDescent="0.25">
      <c r="A220" s="86" t="s">
        <v>218</v>
      </c>
      <c r="B220" s="82" t="s">
        <v>465</v>
      </c>
      <c r="C220" s="82" t="s">
        <v>466</v>
      </c>
      <c r="D220" s="81"/>
      <c r="E220" s="86">
        <v>1</v>
      </c>
      <c r="F220" s="78"/>
      <c r="G220" s="78">
        <f t="shared" ref="G220" si="40">E220*F220</f>
        <v>0</v>
      </c>
      <c r="H220" s="78"/>
      <c r="I220" s="78">
        <f t="shared" ref="I220" si="41">E220*H220</f>
        <v>0</v>
      </c>
      <c r="J220" s="78"/>
      <c r="K220" s="78">
        <f t="shared" ref="K220" si="42">E220*J220</f>
        <v>0</v>
      </c>
      <c r="L220" s="79"/>
      <c r="M220" s="80"/>
      <c r="N220" s="80">
        <f t="shared" si="37"/>
        <v>0</v>
      </c>
    </row>
    <row r="221" spans="1:14" s="54" customFormat="1" ht="30" x14ac:dyDescent="0.25">
      <c r="A221" s="86" t="s">
        <v>219</v>
      </c>
      <c r="B221" s="116" t="s">
        <v>594</v>
      </c>
      <c r="C221" s="116" t="s">
        <v>603</v>
      </c>
      <c r="D221" s="86" t="s">
        <v>601</v>
      </c>
      <c r="E221" s="86">
        <v>1</v>
      </c>
      <c r="F221" s="86"/>
      <c r="G221" s="86">
        <f t="shared" si="35"/>
        <v>0</v>
      </c>
      <c r="H221" s="86"/>
      <c r="I221" s="86">
        <f t="shared" si="29"/>
        <v>0</v>
      </c>
      <c r="J221" s="86"/>
      <c r="K221" s="86"/>
      <c r="L221" s="87"/>
      <c r="M221" s="117"/>
      <c r="N221" s="80">
        <f t="shared" si="37"/>
        <v>0</v>
      </c>
    </row>
    <row r="222" spans="1:14" s="54" customFormat="1" ht="30" x14ac:dyDescent="0.25">
      <c r="A222" s="86" t="s">
        <v>220</v>
      </c>
      <c r="B222" s="116" t="s">
        <v>604</v>
      </c>
      <c r="C222" s="116" t="s">
        <v>637</v>
      </c>
      <c r="D222" s="86" t="s">
        <v>605</v>
      </c>
      <c r="E222" s="86">
        <v>1</v>
      </c>
      <c r="F222" s="86"/>
      <c r="G222" s="86">
        <f t="shared" si="35"/>
        <v>0</v>
      </c>
      <c r="H222" s="86"/>
      <c r="I222" s="86">
        <f t="shared" si="29"/>
        <v>0</v>
      </c>
      <c r="J222" s="86"/>
      <c r="K222" s="86"/>
      <c r="L222" s="87"/>
      <c r="M222" s="117"/>
      <c r="N222" s="80">
        <f t="shared" si="37"/>
        <v>0</v>
      </c>
    </row>
    <row r="223" spans="1:14" s="54" customFormat="1" ht="60" x14ac:dyDescent="0.25">
      <c r="A223" s="86" t="s">
        <v>221</v>
      </c>
      <c r="B223" s="116" t="s">
        <v>271</v>
      </c>
      <c r="C223" s="116" t="s">
        <v>638</v>
      </c>
      <c r="D223" s="86" t="s">
        <v>606</v>
      </c>
      <c r="E223" s="86">
        <v>1</v>
      </c>
      <c r="F223" s="86"/>
      <c r="G223" s="86">
        <f t="shared" si="35"/>
        <v>0</v>
      </c>
      <c r="H223" s="86"/>
      <c r="I223" s="86">
        <f t="shared" si="29"/>
        <v>0</v>
      </c>
      <c r="J223" s="86"/>
      <c r="K223" s="86"/>
      <c r="L223" s="87"/>
      <c r="M223" s="117"/>
      <c r="N223" s="80">
        <f t="shared" si="37"/>
        <v>0</v>
      </c>
    </row>
    <row r="224" spans="1:14" ht="30" x14ac:dyDescent="0.25">
      <c r="A224" s="78" t="s">
        <v>222</v>
      </c>
      <c r="B224" s="82" t="s">
        <v>321</v>
      </c>
      <c r="C224" s="82" t="s">
        <v>322</v>
      </c>
      <c r="D224" s="81"/>
      <c r="E224" s="86">
        <v>2</v>
      </c>
      <c r="G224" s="78">
        <f t="shared" si="35"/>
        <v>0</v>
      </c>
      <c r="I224" s="78">
        <f t="shared" si="29"/>
        <v>0</v>
      </c>
      <c r="J224" s="78"/>
      <c r="K224" s="78">
        <f t="shared" ref="K224" si="43">E224*J224</f>
        <v>0</v>
      </c>
      <c r="L224" s="79"/>
      <c r="M224" s="80"/>
      <c r="N224" s="80">
        <f t="shared" si="37"/>
        <v>0</v>
      </c>
    </row>
    <row r="225" spans="1:14" ht="45" x14ac:dyDescent="0.25">
      <c r="A225" s="78" t="s">
        <v>223</v>
      </c>
      <c r="B225" s="67" t="s">
        <v>234</v>
      </c>
      <c r="C225" s="67" t="s">
        <v>328</v>
      </c>
      <c r="D225" s="78" t="s">
        <v>329</v>
      </c>
      <c r="E225" s="78">
        <v>1</v>
      </c>
      <c r="G225" s="78">
        <f t="shared" si="35"/>
        <v>0</v>
      </c>
      <c r="I225" s="78">
        <f t="shared" si="29"/>
        <v>0</v>
      </c>
      <c r="J225" s="78"/>
      <c r="K225" s="78"/>
      <c r="L225" s="79"/>
      <c r="M225" s="80"/>
      <c r="N225" s="80">
        <f t="shared" si="37"/>
        <v>0</v>
      </c>
    </row>
    <row r="226" spans="1:14" ht="45" x14ac:dyDescent="0.25">
      <c r="A226" s="78" t="s">
        <v>224</v>
      </c>
      <c r="B226" s="67" t="s">
        <v>234</v>
      </c>
      <c r="C226" s="67" t="s">
        <v>328</v>
      </c>
      <c r="D226" s="78" t="s">
        <v>32</v>
      </c>
      <c r="E226" s="78">
        <v>1</v>
      </c>
      <c r="G226" s="78">
        <f t="shared" si="35"/>
        <v>0</v>
      </c>
      <c r="I226" s="78">
        <f t="shared" si="29"/>
        <v>0</v>
      </c>
      <c r="J226" s="78"/>
      <c r="K226" s="78"/>
      <c r="L226" s="79"/>
      <c r="M226" s="80"/>
      <c r="N226" s="80">
        <f t="shared" si="37"/>
        <v>0</v>
      </c>
    </row>
    <row r="227" spans="1:14" ht="30" x14ac:dyDescent="0.25">
      <c r="A227" s="78" t="s">
        <v>225</v>
      </c>
      <c r="B227" s="82" t="s">
        <v>377</v>
      </c>
      <c r="C227" s="82" t="s">
        <v>378</v>
      </c>
      <c r="D227" s="86" t="s">
        <v>379</v>
      </c>
      <c r="E227" s="86">
        <v>1</v>
      </c>
      <c r="F227" s="86"/>
      <c r="G227" s="86"/>
      <c r="H227" s="86"/>
      <c r="I227" s="86"/>
      <c r="J227" s="86"/>
      <c r="K227" s="86"/>
      <c r="L227" s="96"/>
      <c r="M227" s="97"/>
      <c r="N227" s="80">
        <f t="shared" si="37"/>
        <v>0</v>
      </c>
    </row>
    <row r="228" spans="1:14" ht="105" x14ac:dyDescent="0.25">
      <c r="A228" s="78" t="s">
        <v>226</v>
      </c>
      <c r="B228" s="128" t="s">
        <v>485</v>
      </c>
      <c r="C228" s="56" t="s">
        <v>486</v>
      </c>
      <c r="D228" s="64" t="s">
        <v>487</v>
      </c>
      <c r="E228" s="129">
        <v>1</v>
      </c>
      <c r="F228" s="78">
        <v>0.6</v>
      </c>
      <c r="G228" s="78">
        <f t="shared" si="35"/>
        <v>0.6</v>
      </c>
      <c r="I228" s="78">
        <f t="shared" si="29"/>
        <v>0</v>
      </c>
      <c r="J228" s="78"/>
      <c r="K228" s="78"/>
      <c r="L228" s="79"/>
      <c r="M228" s="80"/>
      <c r="N228" s="80">
        <f t="shared" si="37"/>
        <v>0</v>
      </c>
    </row>
    <row r="229" spans="1:14" ht="195" x14ac:dyDescent="0.25">
      <c r="A229" s="78" t="s">
        <v>227</v>
      </c>
      <c r="B229" s="82" t="s">
        <v>552</v>
      </c>
      <c r="C229" s="127" t="s">
        <v>481</v>
      </c>
      <c r="D229" s="78" t="s">
        <v>407</v>
      </c>
      <c r="E229" s="78">
        <v>1</v>
      </c>
      <c r="G229" s="78">
        <f t="shared" si="35"/>
        <v>0</v>
      </c>
      <c r="H229" s="78">
        <v>3.3</v>
      </c>
      <c r="I229" s="78">
        <f t="shared" si="29"/>
        <v>3.3</v>
      </c>
      <c r="J229" s="78"/>
      <c r="K229" s="78"/>
      <c r="L229" s="79"/>
      <c r="M229" s="80"/>
      <c r="N229" s="80">
        <f t="shared" si="37"/>
        <v>0</v>
      </c>
    </row>
    <row r="230" spans="1:14" x14ac:dyDescent="0.25">
      <c r="A230" s="166" t="s">
        <v>272</v>
      </c>
      <c r="B230" s="166"/>
      <c r="C230" s="166"/>
      <c r="D230" s="166"/>
      <c r="E230" s="138"/>
      <c r="F230" s="138"/>
      <c r="G230" s="138"/>
      <c r="H230" s="138"/>
      <c r="I230" s="138"/>
      <c r="J230" s="138"/>
      <c r="K230" s="138"/>
      <c r="L230" s="53"/>
      <c r="M230" s="109"/>
      <c r="N230" s="109"/>
    </row>
    <row r="231" spans="1:14" ht="75" x14ac:dyDescent="0.25">
      <c r="A231" s="78" t="s">
        <v>228</v>
      </c>
      <c r="B231" s="56" t="s">
        <v>454</v>
      </c>
      <c r="C231" s="56" t="s">
        <v>455</v>
      </c>
      <c r="D231" s="78" t="s">
        <v>482</v>
      </c>
      <c r="E231" s="78">
        <v>1</v>
      </c>
      <c r="G231" s="78">
        <f t="shared" si="35"/>
        <v>0</v>
      </c>
      <c r="I231" s="78">
        <f t="shared" si="29"/>
        <v>0</v>
      </c>
      <c r="J231" s="78"/>
      <c r="K231" s="78"/>
      <c r="L231" s="79"/>
      <c r="M231" s="80"/>
      <c r="N231" s="80">
        <f t="shared" si="37"/>
        <v>0</v>
      </c>
    </row>
    <row r="232" spans="1:14" ht="75" x14ac:dyDescent="0.25">
      <c r="A232" s="78" t="s">
        <v>229</v>
      </c>
      <c r="B232" s="56" t="s">
        <v>454</v>
      </c>
      <c r="C232" s="56" t="s">
        <v>455</v>
      </c>
      <c r="D232" s="78" t="s">
        <v>483</v>
      </c>
      <c r="E232" s="78">
        <v>1</v>
      </c>
      <c r="G232" s="78">
        <f t="shared" si="35"/>
        <v>0</v>
      </c>
      <c r="I232" s="78">
        <f t="shared" si="29"/>
        <v>0</v>
      </c>
      <c r="J232" s="78"/>
      <c r="K232" s="78"/>
      <c r="L232" s="79"/>
      <c r="M232" s="80"/>
      <c r="N232" s="80">
        <f t="shared" si="37"/>
        <v>0</v>
      </c>
    </row>
    <row r="233" spans="1:14" ht="75" x14ac:dyDescent="0.25">
      <c r="A233" s="78" t="s">
        <v>230</v>
      </c>
      <c r="B233" s="56" t="s">
        <v>454</v>
      </c>
      <c r="C233" s="56" t="s">
        <v>455</v>
      </c>
      <c r="D233" s="78" t="s">
        <v>484</v>
      </c>
      <c r="E233" s="78">
        <v>1</v>
      </c>
      <c r="G233" s="78">
        <f t="shared" si="35"/>
        <v>0</v>
      </c>
      <c r="I233" s="78">
        <f t="shared" si="29"/>
        <v>0</v>
      </c>
      <c r="J233" s="78"/>
      <c r="K233" s="78"/>
      <c r="L233" s="79"/>
      <c r="M233" s="80"/>
      <c r="N233" s="80">
        <f t="shared" si="37"/>
        <v>0</v>
      </c>
    </row>
    <row r="234" spans="1:14" x14ac:dyDescent="0.25">
      <c r="A234" s="166" t="s">
        <v>273</v>
      </c>
      <c r="B234" s="166"/>
      <c r="C234" s="166"/>
      <c r="D234" s="166"/>
      <c r="E234" s="138"/>
      <c r="F234" s="138"/>
      <c r="G234" s="138"/>
      <c r="H234" s="138"/>
      <c r="I234" s="138"/>
      <c r="J234" s="138"/>
      <c r="K234" s="138"/>
      <c r="L234" s="53"/>
      <c r="M234" s="109"/>
      <c r="N234" s="109"/>
    </row>
    <row r="235" spans="1:14" ht="75" x14ac:dyDescent="0.25">
      <c r="A235" s="78" t="s">
        <v>231</v>
      </c>
      <c r="B235" s="67" t="s">
        <v>274</v>
      </c>
      <c r="C235" s="133" t="s">
        <v>547</v>
      </c>
      <c r="D235" s="78" t="s">
        <v>563</v>
      </c>
      <c r="E235" s="78">
        <v>1</v>
      </c>
      <c r="G235" s="78">
        <f t="shared" si="35"/>
        <v>0</v>
      </c>
      <c r="I235" s="78">
        <f t="shared" ref="I235:I236" si="44">E235*H235</f>
        <v>0</v>
      </c>
      <c r="J235" s="78"/>
      <c r="K235" s="78"/>
      <c r="L235" s="79"/>
      <c r="M235" s="80"/>
      <c r="N235" s="80">
        <f t="shared" si="37"/>
        <v>0</v>
      </c>
    </row>
    <row r="236" spans="1:14" ht="30" x14ac:dyDescent="0.25">
      <c r="A236" s="78" t="s">
        <v>232</v>
      </c>
      <c r="B236" s="67" t="s">
        <v>420</v>
      </c>
      <c r="C236" s="132" t="s">
        <v>546</v>
      </c>
      <c r="D236" s="78" t="s">
        <v>563</v>
      </c>
      <c r="E236" s="78">
        <v>1</v>
      </c>
      <c r="G236" s="78">
        <f t="shared" si="35"/>
        <v>0</v>
      </c>
      <c r="I236" s="78">
        <f t="shared" si="44"/>
        <v>0</v>
      </c>
      <c r="J236" s="78"/>
      <c r="K236" s="78"/>
      <c r="L236" s="79"/>
      <c r="M236" s="80"/>
      <c r="N236" s="80">
        <f t="shared" si="37"/>
        <v>0</v>
      </c>
    </row>
    <row r="237" spans="1:14" x14ac:dyDescent="0.25">
      <c r="A237" s="166" t="s">
        <v>408</v>
      </c>
      <c r="B237" s="166"/>
      <c r="C237" s="166"/>
      <c r="D237" s="166"/>
      <c r="E237" s="138"/>
      <c r="F237" s="138"/>
      <c r="G237" s="138"/>
      <c r="H237" s="138"/>
      <c r="I237" s="138"/>
      <c r="J237" s="138"/>
      <c r="K237" s="138"/>
      <c r="L237" s="53"/>
      <c r="M237" s="109"/>
      <c r="N237" s="109"/>
    </row>
    <row r="238" spans="1:14" ht="45" x14ac:dyDescent="0.25">
      <c r="A238" s="78" t="s">
        <v>548</v>
      </c>
      <c r="B238" s="67" t="s">
        <v>409</v>
      </c>
      <c r="C238" s="67" t="s">
        <v>562</v>
      </c>
      <c r="E238" s="78">
        <v>1</v>
      </c>
      <c r="F238" s="78">
        <v>1.9</v>
      </c>
      <c r="G238" s="78">
        <f t="shared" si="35"/>
        <v>1.9</v>
      </c>
      <c r="J238" s="78"/>
      <c r="K238" s="78"/>
      <c r="L238" s="79" t="s">
        <v>561</v>
      </c>
      <c r="M238" s="80"/>
      <c r="N238" s="80">
        <f t="shared" si="37"/>
        <v>0</v>
      </c>
    </row>
    <row r="239" spans="1:14" ht="45" x14ac:dyDescent="0.25">
      <c r="A239" s="78" t="s">
        <v>549</v>
      </c>
      <c r="B239" s="67" t="s">
        <v>410</v>
      </c>
      <c r="C239" s="67" t="s">
        <v>562</v>
      </c>
      <c r="E239" s="78">
        <v>1</v>
      </c>
      <c r="F239" s="78">
        <v>1.9</v>
      </c>
      <c r="G239" s="78">
        <f t="shared" si="35"/>
        <v>1.9</v>
      </c>
      <c r="J239" s="78"/>
      <c r="K239" s="78"/>
      <c r="L239" s="79" t="s">
        <v>561</v>
      </c>
      <c r="M239" s="80"/>
      <c r="N239" s="80">
        <f t="shared" si="37"/>
        <v>0</v>
      </c>
    </row>
    <row r="240" spans="1:14" ht="45" x14ac:dyDescent="0.25">
      <c r="A240" s="78" t="s">
        <v>550</v>
      </c>
      <c r="B240" s="67" t="s">
        <v>411</v>
      </c>
      <c r="C240" s="67" t="s">
        <v>562</v>
      </c>
      <c r="E240" s="78">
        <v>1</v>
      </c>
      <c r="F240" s="78">
        <v>1.9</v>
      </c>
      <c r="G240" s="78">
        <f t="shared" si="35"/>
        <v>1.9</v>
      </c>
      <c r="J240" s="78"/>
      <c r="K240" s="78"/>
      <c r="L240" s="79" t="s">
        <v>561</v>
      </c>
      <c r="M240" s="80"/>
      <c r="N240" s="80">
        <f t="shared" si="37"/>
        <v>0</v>
      </c>
    </row>
    <row r="241" spans="1:14" ht="45" x14ac:dyDescent="0.25">
      <c r="A241" s="8"/>
      <c r="B241" s="105"/>
      <c r="C241" s="105"/>
      <c r="D241" s="8"/>
      <c r="E241" s="8"/>
      <c r="F241" s="8"/>
      <c r="G241" s="47" t="s">
        <v>7</v>
      </c>
      <c r="H241" s="8"/>
      <c r="I241" s="47" t="s">
        <v>9</v>
      </c>
      <c r="J241" s="47"/>
      <c r="K241" s="47" t="s">
        <v>17</v>
      </c>
      <c r="L241" s="8"/>
      <c r="M241" s="111"/>
      <c r="N241" s="111"/>
    </row>
    <row r="242" spans="1:14" x14ac:dyDescent="0.25">
      <c r="A242" s="66"/>
      <c r="B242" s="48"/>
      <c r="C242" s="48"/>
      <c r="D242" s="66"/>
      <c r="E242" s="66"/>
      <c r="F242" s="48"/>
      <c r="G242" s="49">
        <f>SUM(G1:G240)</f>
        <v>39.924999999999997</v>
      </c>
      <c r="H242" s="48"/>
      <c r="I242" s="49">
        <f>SUM(I1:I240)</f>
        <v>508.15000000000003</v>
      </c>
      <c r="J242" s="49"/>
      <c r="K242" s="49">
        <f>SUM(K154:K236)</f>
        <v>0</v>
      </c>
      <c r="L242" s="48"/>
      <c r="M242" s="112"/>
      <c r="N242" s="112"/>
    </row>
    <row r="243" spans="1:14" x14ac:dyDescent="0.25">
      <c r="A243" s="21"/>
      <c r="B243" s="101"/>
      <c r="C243" s="104"/>
      <c r="D243" s="21"/>
      <c r="E243" s="21"/>
      <c r="F243" s="21"/>
      <c r="G243" s="21"/>
      <c r="H243" s="21"/>
      <c r="I243" s="21"/>
      <c r="J243" s="21"/>
      <c r="K243" s="21"/>
      <c r="L243" s="22"/>
    </row>
    <row r="244" spans="1:14" x14ac:dyDescent="0.25">
      <c r="A244" s="21"/>
      <c r="B244" s="101"/>
      <c r="C244" s="104"/>
      <c r="D244" s="21"/>
      <c r="E244" s="21"/>
      <c r="F244" s="21"/>
      <c r="G244" s="21"/>
      <c r="H244" s="21"/>
      <c r="I244" s="21"/>
      <c r="J244" s="21"/>
      <c r="K244" s="21"/>
      <c r="L244" s="22"/>
    </row>
    <row r="245" spans="1:14" x14ac:dyDescent="0.25">
      <c r="A245" s="21"/>
      <c r="B245" s="101"/>
      <c r="C245" s="104"/>
      <c r="D245" s="21"/>
      <c r="E245" s="21"/>
      <c r="F245" s="21"/>
      <c r="G245" s="21"/>
      <c r="H245" s="21"/>
      <c r="I245" s="21"/>
      <c r="J245" s="21"/>
      <c r="K245" s="21"/>
      <c r="L245" s="22"/>
    </row>
    <row r="246" spans="1:14" x14ac:dyDescent="0.25">
      <c r="A246" s="21"/>
      <c r="B246" s="101"/>
      <c r="C246" s="104"/>
      <c r="D246" s="21"/>
      <c r="E246" s="21"/>
      <c r="F246" s="21"/>
      <c r="G246" s="21"/>
      <c r="H246" s="21"/>
      <c r="I246" s="21"/>
      <c r="J246" s="21"/>
      <c r="K246" s="21"/>
      <c r="L246" s="22"/>
    </row>
    <row r="247" spans="1:14" x14ac:dyDescent="0.25">
      <c r="A247" s="21"/>
      <c r="B247" s="101"/>
      <c r="C247" s="104"/>
      <c r="D247" s="21"/>
      <c r="E247" s="21"/>
      <c r="F247" s="21"/>
      <c r="G247" s="21"/>
      <c r="H247" s="21"/>
      <c r="I247" s="21"/>
      <c r="J247" s="21"/>
      <c r="K247" s="21"/>
      <c r="L247" s="22"/>
    </row>
    <row r="248" spans="1:14" x14ac:dyDescent="0.25">
      <c r="A248" s="21"/>
      <c r="B248" s="101"/>
      <c r="C248" s="104"/>
      <c r="D248" s="21"/>
      <c r="E248" s="21"/>
      <c r="F248" s="21"/>
      <c r="G248" s="21"/>
      <c r="H248" s="21"/>
      <c r="I248" s="21"/>
      <c r="J248" s="21"/>
      <c r="K248" s="21"/>
      <c r="L248" s="22"/>
    </row>
    <row r="249" spans="1:14" x14ac:dyDescent="0.25">
      <c r="A249" s="21"/>
      <c r="B249" s="101"/>
      <c r="C249" s="104"/>
      <c r="D249" s="21"/>
      <c r="E249" s="21"/>
      <c r="F249" s="21"/>
      <c r="G249" s="21"/>
      <c r="H249" s="21"/>
      <c r="I249" s="21"/>
      <c r="J249" s="21"/>
      <c r="K249" s="21"/>
      <c r="L249" s="22"/>
    </row>
    <row r="250" spans="1:14" x14ac:dyDescent="0.25">
      <c r="A250" s="21"/>
      <c r="B250" s="101"/>
      <c r="C250" s="104"/>
      <c r="D250" s="21"/>
      <c r="E250" s="21"/>
      <c r="F250" s="21"/>
      <c r="G250" s="21"/>
      <c r="H250" s="21"/>
      <c r="I250" s="21"/>
      <c r="J250" s="21"/>
      <c r="K250" s="21"/>
      <c r="L250" s="22"/>
    </row>
    <row r="251" spans="1:14" x14ac:dyDescent="0.25">
      <c r="A251" s="21"/>
      <c r="B251" s="101"/>
      <c r="C251" s="104"/>
      <c r="D251" s="21"/>
      <c r="E251" s="21"/>
      <c r="F251" s="21"/>
      <c r="G251" s="21"/>
      <c r="H251" s="21"/>
      <c r="I251" s="21"/>
      <c r="J251" s="21"/>
      <c r="K251" s="21"/>
      <c r="L251" s="22"/>
    </row>
    <row r="252" spans="1:14" x14ac:dyDescent="0.25">
      <c r="A252" s="21"/>
      <c r="B252" s="101"/>
      <c r="C252" s="104"/>
      <c r="D252" s="21"/>
      <c r="E252" s="21"/>
      <c r="F252" s="21"/>
      <c r="G252" s="21"/>
      <c r="H252" s="21"/>
      <c r="I252" s="21"/>
      <c r="J252" s="21"/>
      <c r="K252" s="21"/>
      <c r="L252" s="22"/>
    </row>
    <row r="253" spans="1:14" x14ac:dyDescent="0.25">
      <c r="A253" s="21"/>
      <c r="B253" s="101"/>
      <c r="C253" s="104"/>
      <c r="D253" s="21"/>
      <c r="E253" s="21"/>
      <c r="F253" s="21"/>
      <c r="G253" s="21"/>
      <c r="H253" s="21"/>
      <c r="I253" s="21"/>
      <c r="J253" s="21"/>
      <c r="K253" s="21"/>
      <c r="L253" s="22"/>
    </row>
    <row r="254" spans="1:14" x14ac:dyDescent="0.25">
      <c r="A254" s="21"/>
      <c r="B254" s="101"/>
      <c r="C254" s="104"/>
      <c r="D254" s="21"/>
      <c r="E254" s="21"/>
      <c r="F254" s="21"/>
      <c r="G254" s="21"/>
      <c r="H254" s="21"/>
      <c r="I254" s="21"/>
      <c r="J254" s="21"/>
      <c r="K254" s="21"/>
      <c r="L254" s="22"/>
    </row>
    <row r="255" spans="1:14" x14ac:dyDescent="0.25">
      <c r="A255" s="21"/>
      <c r="B255" s="101"/>
      <c r="C255" s="104"/>
      <c r="D255" s="21"/>
      <c r="E255" s="21"/>
      <c r="F255" s="21"/>
      <c r="G255" s="21"/>
      <c r="H255" s="21"/>
      <c r="I255" s="21"/>
      <c r="J255" s="21"/>
      <c r="K255" s="21"/>
      <c r="L255" s="22"/>
    </row>
    <row r="256" spans="1:14" x14ac:dyDescent="0.25">
      <c r="A256" s="21"/>
      <c r="B256" s="101"/>
      <c r="C256" s="104"/>
      <c r="D256" s="21"/>
      <c r="E256" s="21"/>
      <c r="F256" s="21"/>
      <c r="G256" s="21"/>
      <c r="H256" s="21"/>
      <c r="I256" s="21"/>
      <c r="J256" s="21"/>
      <c r="K256" s="21"/>
      <c r="L256" s="22"/>
    </row>
    <row r="257" spans="1:12" x14ac:dyDescent="0.25">
      <c r="A257" s="21"/>
      <c r="B257" s="101"/>
      <c r="C257" s="104"/>
      <c r="D257" s="21"/>
      <c r="E257" s="21"/>
      <c r="F257" s="21"/>
      <c r="G257" s="21"/>
      <c r="H257" s="21"/>
      <c r="I257" s="21"/>
      <c r="J257" s="21"/>
      <c r="K257" s="21"/>
      <c r="L257" s="22"/>
    </row>
    <row r="258" spans="1:12" x14ac:dyDescent="0.25">
      <c r="A258" s="21"/>
      <c r="B258" s="101"/>
      <c r="C258" s="104"/>
      <c r="D258" s="21"/>
      <c r="E258" s="21"/>
      <c r="F258" s="21"/>
      <c r="G258" s="21"/>
      <c r="H258" s="21"/>
      <c r="I258" s="21"/>
      <c r="J258" s="21"/>
      <c r="K258" s="21"/>
      <c r="L258" s="22"/>
    </row>
    <row r="259" spans="1:12" x14ac:dyDescent="0.25">
      <c r="A259" s="21"/>
      <c r="B259" s="101"/>
      <c r="C259" s="104"/>
      <c r="D259" s="21"/>
      <c r="E259" s="21"/>
      <c r="F259" s="21"/>
      <c r="G259" s="21"/>
      <c r="H259" s="21"/>
      <c r="I259" s="21"/>
      <c r="J259" s="21"/>
      <c r="K259" s="21"/>
      <c r="L259" s="22"/>
    </row>
    <row r="260" spans="1:12" x14ac:dyDescent="0.25">
      <c r="A260" s="21"/>
      <c r="B260" s="101"/>
      <c r="C260" s="104"/>
      <c r="D260" s="21"/>
      <c r="E260" s="21"/>
      <c r="F260" s="21"/>
      <c r="G260" s="21"/>
      <c r="H260" s="21"/>
      <c r="I260" s="21"/>
      <c r="J260" s="21"/>
      <c r="K260" s="21"/>
      <c r="L260" s="22"/>
    </row>
    <row r="261" spans="1:12" x14ac:dyDescent="0.25">
      <c r="A261" s="21"/>
      <c r="B261" s="101"/>
      <c r="C261" s="104"/>
      <c r="D261" s="21"/>
      <c r="E261" s="21"/>
      <c r="F261" s="21"/>
      <c r="G261" s="21"/>
      <c r="H261" s="21"/>
      <c r="I261" s="21"/>
      <c r="J261" s="21"/>
      <c r="K261" s="21"/>
      <c r="L261" s="22"/>
    </row>
    <row r="262" spans="1:12" x14ac:dyDescent="0.25">
      <c r="A262" s="21"/>
      <c r="B262" s="101"/>
      <c r="C262" s="104"/>
      <c r="D262" s="21"/>
      <c r="E262" s="21"/>
      <c r="F262" s="21"/>
      <c r="G262" s="21"/>
      <c r="H262" s="21"/>
      <c r="I262" s="21"/>
      <c r="J262" s="21"/>
      <c r="K262" s="21"/>
      <c r="L262" s="22"/>
    </row>
    <row r="263" spans="1:12" x14ac:dyDescent="0.25">
      <c r="A263" s="21"/>
      <c r="B263" s="101"/>
      <c r="C263" s="104"/>
      <c r="D263" s="21"/>
      <c r="E263" s="21"/>
      <c r="F263" s="21"/>
      <c r="G263" s="21"/>
      <c r="H263" s="21"/>
      <c r="I263" s="21"/>
      <c r="J263" s="21"/>
      <c r="K263" s="21"/>
      <c r="L263" s="22"/>
    </row>
    <row r="264" spans="1:12" x14ac:dyDescent="0.25">
      <c r="A264" s="21"/>
      <c r="B264" s="101"/>
      <c r="C264" s="104"/>
      <c r="D264" s="21"/>
      <c r="E264" s="21"/>
      <c r="F264" s="21"/>
      <c r="G264" s="21"/>
      <c r="H264" s="21"/>
      <c r="I264" s="21"/>
      <c r="J264" s="21"/>
      <c r="K264" s="21"/>
      <c r="L264" s="22"/>
    </row>
    <row r="265" spans="1:12" x14ac:dyDescent="0.25">
      <c r="A265" s="21"/>
      <c r="B265" s="101"/>
      <c r="C265" s="104"/>
      <c r="D265" s="21"/>
      <c r="E265" s="21"/>
      <c r="F265" s="21"/>
      <c r="G265" s="21"/>
      <c r="H265" s="21"/>
      <c r="I265" s="21"/>
      <c r="J265" s="21"/>
      <c r="K265" s="21"/>
      <c r="L265" s="22"/>
    </row>
    <row r="266" spans="1:12" x14ac:dyDescent="0.25">
      <c r="A266" s="21"/>
      <c r="B266" s="101"/>
      <c r="C266" s="104"/>
      <c r="D266" s="21"/>
      <c r="E266" s="21"/>
      <c r="F266" s="21"/>
      <c r="G266" s="21"/>
      <c r="H266" s="21"/>
      <c r="I266" s="21"/>
      <c r="J266" s="21"/>
      <c r="K266" s="21"/>
      <c r="L266" s="22"/>
    </row>
    <row r="267" spans="1:12" x14ac:dyDescent="0.25">
      <c r="A267" s="21"/>
      <c r="B267" s="101"/>
      <c r="C267" s="104"/>
      <c r="D267" s="21"/>
      <c r="E267" s="21"/>
      <c r="F267" s="21"/>
      <c r="G267" s="21"/>
      <c r="H267" s="21"/>
      <c r="I267" s="21"/>
      <c r="J267" s="21"/>
      <c r="K267" s="21"/>
      <c r="L267" s="22"/>
    </row>
    <row r="268" spans="1:12" x14ac:dyDescent="0.25">
      <c r="A268" s="21"/>
      <c r="B268" s="101"/>
      <c r="C268" s="104"/>
      <c r="D268" s="21"/>
      <c r="E268" s="21"/>
      <c r="F268" s="21"/>
      <c r="G268" s="21"/>
      <c r="H268" s="21"/>
      <c r="I268" s="21"/>
      <c r="J268" s="21"/>
      <c r="K268" s="21"/>
      <c r="L268" s="22"/>
    </row>
  </sheetData>
  <mergeCells count="20">
    <mergeCell ref="A237:D237"/>
    <mergeCell ref="A186:D186"/>
    <mergeCell ref="A204:D204"/>
    <mergeCell ref="A208:D208"/>
    <mergeCell ref="A230:D230"/>
    <mergeCell ref="A234:D234"/>
    <mergeCell ref="A137:D137"/>
    <mergeCell ref="A140:D140"/>
    <mergeCell ref="A154:D154"/>
    <mergeCell ref="A157:D157"/>
    <mergeCell ref="A169:D169"/>
    <mergeCell ref="A83:D83"/>
    <mergeCell ref="A97:D97"/>
    <mergeCell ref="A122:D122"/>
    <mergeCell ref="A2:D2"/>
    <mergeCell ref="A3:D3"/>
    <mergeCell ref="A20:D20"/>
    <mergeCell ref="A43:D43"/>
    <mergeCell ref="A65:A66"/>
    <mergeCell ref="B65:B66"/>
  </mergeCells>
  <phoneticPr fontId="38" type="noConversion"/>
  <pageMargins left="0.23622047244094491" right="0.23622047244094491" top="0.74803149606299213" bottom="0.74803149606299213" header="0.31496062992125984" footer="0.31496062992125984"/>
  <pageSetup paperSize="9" scale="52" fitToHeight="0" orientation="landscape" r:id="rId1"/>
  <headerFooter>
    <oddHeader>&amp;LON TRUTNOV
REKONSTRUKCE 2 NP GASTRO PROVOZU&amp;CVÝKAZ VÝMĚR&amp;RDPS</oddHeader>
    <oddFooter>&amp;L&amp;D&amp;C&amp;P z 25&amp;RGAST-PRO s.r.o.
Horská 938, Trutnov</oddFooter>
  </headerFooter>
  <ignoredErrors>
    <ignoredError sqref="I88"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646B7-B116-47DA-96AC-50B9ADA2D698}">
  <sheetPr>
    <pageSetUpPr fitToPage="1"/>
  </sheetPr>
  <dimension ref="A1:AM45"/>
  <sheetViews>
    <sheetView showZeros="0" zoomScale="110" zoomScaleNormal="110" workbookViewId="0">
      <pane ySplit="1" topLeftCell="A14" activePane="bottomLeft" state="frozen"/>
      <selection activeCell="H7" sqref="H7"/>
      <selection pane="bottomLeft" activeCell="H7" sqref="H7"/>
    </sheetView>
  </sheetViews>
  <sheetFormatPr defaultRowHeight="15" x14ac:dyDescent="0.25"/>
  <cols>
    <col min="1" max="1" width="10" style="78" customWidth="1"/>
    <col min="2" max="2" width="43.7109375" style="67" customWidth="1"/>
    <col min="3" max="3" width="43.7109375" style="106" customWidth="1"/>
    <col min="4" max="4" width="19.28515625" style="78" customWidth="1"/>
    <col min="5" max="5" width="9.140625" style="78"/>
    <col min="6" max="9" width="11.85546875" style="78" customWidth="1"/>
    <col min="10" max="11" width="11.85546875" style="50" customWidth="1"/>
    <col min="12" max="12" width="33.85546875" style="42" customWidth="1"/>
    <col min="13" max="13" width="18.140625" style="113" customWidth="1"/>
    <col min="14" max="14" width="23" style="113" customWidth="1"/>
  </cols>
  <sheetData>
    <row r="1" spans="1:39" ht="42" customHeight="1" x14ac:dyDescent="0.25">
      <c r="A1" s="63" t="s">
        <v>1</v>
      </c>
      <c r="B1" s="6" t="s">
        <v>2</v>
      </c>
      <c r="C1" s="6" t="s">
        <v>3</v>
      </c>
      <c r="D1" s="6" t="s">
        <v>12</v>
      </c>
      <c r="E1" s="44" t="s">
        <v>0</v>
      </c>
      <c r="F1" s="7" t="s">
        <v>4</v>
      </c>
      <c r="G1" s="46" t="s">
        <v>7</v>
      </c>
      <c r="H1" s="7" t="s">
        <v>5</v>
      </c>
      <c r="I1" s="46" t="s">
        <v>8</v>
      </c>
      <c r="J1" s="46" t="s">
        <v>15</v>
      </c>
      <c r="K1" s="46" t="s">
        <v>16</v>
      </c>
      <c r="L1" s="45" t="s">
        <v>6</v>
      </c>
      <c r="M1" s="107" t="s">
        <v>10</v>
      </c>
      <c r="N1" s="107" t="s">
        <v>11</v>
      </c>
    </row>
    <row r="2" spans="1:39" s="2" customFormat="1" x14ac:dyDescent="0.25">
      <c r="A2" s="167"/>
      <c r="B2" s="167"/>
      <c r="C2" s="167"/>
      <c r="D2" s="167"/>
      <c r="E2" s="139"/>
      <c r="F2" s="139"/>
      <c r="G2" s="139"/>
      <c r="H2" s="139"/>
      <c r="I2" s="139"/>
      <c r="J2" s="139"/>
      <c r="K2" s="139"/>
      <c r="L2" s="51"/>
      <c r="M2" s="108"/>
      <c r="N2" s="108"/>
      <c r="O2"/>
      <c r="P2"/>
      <c r="Q2"/>
      <c r="R2"/>
      <c r="S2"/>
      <c r="T2"/>
      <c r="U2"/>
      <c r="V2"/>
      <c r="W2"/>
      <c r="X2"/>
      <c r="Y2"/>
      <c r="Z2"/>
      <c r="AA2"/>
      <c r="AB2"/>
      <c r="AC2"/>
      <c r="AD2"/>
      <c r="AE2"/>
      <c r="AF2"/>
      <c r="AG2"/>
      <c r="AH2"/>
      <c r="AI2"/>
      <c r="AJ2"/>
      <c r="AK2"/>
      <c r="AL2"/>
      <c r="AM2"/>
    </row>
    <row r="3" spans="1:39" x14ac:dyDescent="0.25">
      <c r="A3" s="166" t="s">
        <v>642</v>
      </c>
      <c r="B3" s="166"/>
      <c r="C3" s="166"/>
      <c r="D3" s="166"/>
      <c r="E3" s="138"/>
      <c r="F3" s="138"/>
      <c r="G3" s="138"/>
      <c r="H3" s="138"/>
      <c r="I3" s="138"/>
      <c r="J3" s="138"/>
      <c r="K3" s="138"/>
      <c r="L3" s="53"/>
      <c r="M3" s="109"/>
      <c r="N3" s="109"/>
    </row>
    <row r="4" spans="1:39" s="72" customFormat="1" ht="240" x14ac:dyDescent="0.25">
      <c r="A4" s="62" t="s">
        <v>643</v>
      </c>
      <c r="B4" s="56" t="s">
        <v>673</v>
      </c>
      <c r="C4" s="56" t="s">
        <v>674</v>
      </c>
      <c r="D4" s="62" t="s">
        <v>672</v>
      </c>
      <c r="E4" s="62">
        <v>5</v>
      </c>
      <c r="F4" s="78">
        <v>1.7</v>
      </c>
      <c r="G4" s="78">
        <f t="shared" ref="G4:G9" si="0">E4*F4</f>
        <v>8.5</v>
      </c>
      <c r="H4" s="78"/>
      <c r="I4" s="78">
        <f t="shared" ref="I4:I9" si="1">E4*H4</f>
        <v>0</v>
      </c>
      <c r="J4" s="78"/>
      <c r="K4" s="78">
        <f t="shared" ref="K4:K9" si="2">E4*J4</f>
        <v>0</v>
      </c>
      <c r="L4" s="79"/>
      <c r="M4" s="80"/>
      <c r="N4" s="80">
        <f>E4*M4</f>
        <v>0</v>
      </c>
    </row>
    <row r="5" spans="1:39" ht="240" x14ac:dyDescent="0.25">
      <c r="A5" s="62" t="s">
        <v>644</v>
      </c>
      <c r="B5" s="56" t="s">
        <v>651</v>
      </c>
      <c r="C5" s="56" t="s">
        <v>675</v>
      </c>
      <c r="D5" s="62" t="s">
        <v>677</v>
      </c>
      <c r="E5" s="62">
        <v>4</v>
      </c>
      <c r="F5" s="78">
        <v>1.9</v>
      </c>
      <c r="G5" s="78">
        <f t="shared" si="0"/>
        <v>7.6</v>
      </c>
      <c r="J5" s="86"/>
      <c r="K5" s="86"/>
      <c r="L5" s="52"/>
      <c r="M5" s="110"/>
      <c r="N5" s="80">
        <f t="shared" ref="N5:N17" si="3">E5*M5</f>
        <v>0</v>
      </c>
    </row>
    <row r="6" spans="1:39" s="72" customFormat="1" ht="240" x14ac:dyDescent="0.25">
      <c r="A6" s="62" t="s">
        <v>645</v>
      </c>
      <c r="B6" s="56" t="s">
        <v>652</v>
      </c>
      <c r="C6" s="56" t="s">
        <v>678</v>
      </c>
      <c r="D6" s="62" t="s">
        <v>676</v>
      </c>
      <c r="E6" s="62">
        <v>6</v>
      </c>
      <c r="F6" s="78">
        <v>2.4</v>
      </c>
      <c r="G6" s="78">
        <f t="shared" si="0"/>
        <v>14.399999999999999</v>
      </c>
      <c r="H6" s="78"/>
      <c r="I6" s="78">
        <f t="shared" si="1"/>
        <v>0</v>
      </c>
      <c r="J6" s="78"/>
      <c r="K6" s="78">
        <f t="shared" si="2"/>
        <v>0</v>
      </c>
      <c r="L6" s="79"/>
      <c r="M6" s="80"/>
      <c r="N6" s="80">
        <f t="shared" si="3"/>
        <v>0</v>
      </c>
    </row>
    <row r="7" spans="1:39" ht="270" x14ac:dyDescent="0.25">
      <c r="A7" s="62" t="s">
        <v>646</v>
      </c>
      <c r="B7" s="56" t="s">
        <v>653</v>
      </c>
      <c r="C7" s="56" t="s">
        <v>693</v>
      </c>
      <c r="D7" s="62" t="s">
        <v>654</v>
      </c>
      <c r="E7" s="62">
        <v>300</v>
      </c>
      <c r="G7" s="78">
        <f t="shared" si="0"/>
        <v>0</v>
      </c>
      <c r="I7" s="78">
        <f t="shared" si="1"/>
        <v>0</v>
      </c>
      <c r="J7" s="78"/>
      <c r="K7" s="78">
        <f t="shared" si="2"/>
        <v>0</v>
      </c>
      <c r="L7" s="79" t="s">
        <v>692</v>
      </c>
      <c r="M7" s="110"/>
      <c r="N7" s="80">
        <f t="shared" si="3"/>
        <v>0</v>
      </c>
    </row>
    <row r="8" spans="1:39" ht="135" x14ac:dyDescent="0.25">
      <c r="A8" s="62" t="s">
        <v>647</v>
      </c>
      <c r="B8" s="82" t="s">
        <v>655</v>
      </c>
      <c r="C8" s="82" t="s">
        <v>694</v>
      </c>
      <c r="D8" s="81" t="s">
        <v>654</v>
      </c>
      <c r="E8" s="86">
        <v>300</v>
      </c>
      <c r="G8" s="78">
        <f t="shared" si="0"/>
        <v>0</v>
      </c>
      <c r="I8" s="78">
        <f t="shared" si="1"/>
        <v>0</v>
      </c>
      <c r="J8" s="78"/>
      <c r="K8" s="78">
        <f t="shared" si="2"/>
        <v>0</v>
      </c>
      <c r="L8" s="79" t="s">
        <v>692</v>
      </c>
      <c r="M8" s="80"/>
      <c r="N8" s="80">
        <f t="shared" si="3"/>
        <v>0</v>
      </c>
    </row>
    <row r="9" spans="1:39" ht="135" x14ac:dyDescent="0.25">
      <c r="A9" s="62" t="s">
        <v>648</v>
      </c>
      <c r="B9" s="67" t="s">
        <v>664</v>
      </c>
      <c r="C9" s="67" t="s">
        <v>656</v>
      </c>
      <c r="D9" s="78">
        <v>230</v>
      </c>
      <c r="E9" s="86">
        <v>300</v>
      </c>
      <c r="F9" s="65"/>
      <c r="G9" s="78">
        <f t="shared" si="0"/>
        <v>0</v>
      </c>
      <c r="I9" s="78">
        <f t="shared" si="1"/>
        <v>0</v>
      </c>
      <c r="J9" s="78"/>
      <c r="K9" s="78">
        <f t="shared" si="2"/>
        <v>0</v>
      </c>
      <c r="L9" s="79" t="s">
        <v>692</v>
      </c>
      <c r="M9" s="80"/>
      <c r="N9" s="80">
        <f t="shared" si="3"/>
        <v>0</v>
      </c>
    </row>
    <row r="10" spans="1:39" ht="135" x14ac:dyDescent="0.25">
      <c r="A10" s="62" t="s">
        <v>649</v>
      </c>
      <c r="B10" s="56" t="s">
        <v>681</v>
      </c>
      <c r="C10" s="56" t="s">
        <v>695</v>
      </c>
      <c r="E10" s="89">
        <v>300</v>
      </c>
      <c r="H10" s="119"/>
      <c r="I10" s="89"/>
      <c r="J10" s="86"/>
      <c r="K10" s="86"/>
      <c r="L10" s="79" t="s">
        <v>692</v>
      </c>
      <c r="M10" s="80"/>
      <c r="N10" s="80">
        <f t="shared" si="3"/>
        <v>0</v>
      </c>
    </row>
    <row r="11" spans="1:39" ht="135" x14ac:dyDescent="0.25">
      <c r="A11" s="62" t="s">
        <v>650</v>
      </c>
      <c r="B11" s="56" t="s">
        <v>663</v>
      </c>
      <c r="C11" s="56" t="s">
        <v>660</v>
      </c>
      <c r="E11" s="89">
        <v>300</v>
      </c>
      <c r="H11" s="119"/>
      <c r="I11" s="89"/>
      <c r="J11" s="86"/>
      <c r="K11" s="86"/>
      <c r="L11" s="79" t="s">
        <v>692</v>
      </c>
      <c r="M11" s="80"/>
      <c r="N11" s="80">
        <f t="shared" si="3"/>
        <v>0</v>
      </c>
    </row>
    <row r="12" spans="1:39" ht="135" x14ac:dyDescent="0.25">
      <c r="A12" s="62" t="s">
        <v>657</v>
      </c>
      <c r="B12" s="56" t="s">
        <v>661</v>
      </c>
      <c r="C12" s="56" t="s">
        <v>696</v>
      </c>
      <c r="E12" s="89">
        <v>300</v>
      </c>
      <c r="H12" s="119"/>
      <c r="I12" s="89"/>
      <c r="J12" s="86"/>
      <c r="K12" s="86"/>
      <c r="L12" s="79" t="s">
        <v>692</v>
      </c>
      <c r="M12" s="80"/>
      <c r="N12" s="80">
        <f t="shared" si="3"/>
        <v>0</v>
      </c>
    </row>
    <row r="13" spans="1:39" ht="135" x14ac:dyDescent="0.25">
      <c r="A13" s="62" t="s">
        <v>658</v>
      </c>
      <c r="B13" s="56" t="s">
        <v>662</v>
      </c>
      <c r="C13" s="56" t="s">
        <v>665</v>
      </c>
      <c r="E13" s="89">
        <v>300</v>
      </c>
      <c r="H13" s="119"/>
      <c r="I13" s="89"/>
      <c r="J13" s="86"/>
      <c r="K13" s="86"/>
      <c r="L13" s="79" t="s">
        <v>692</v>
      </c>
      <c r="M13" s="80"/>
      <c r="N13" s="80">
        <f t="shared" si="3"/>
        <v>0</v>
      </c>
    </row>
    <row r="14" spans="1:39" ht="135" x14ac:dyDescent="0.25">
      <c r="A14" s="62" t="s">
        <v>659</v>
      </c>
      <c r="B14" s="56" t="s">
        <v>669</v>
      </c>
      <c r="C14" s="56" t="s">
        <v>697</v>
      </c>
      <c r="E14" s="89">
        <v>300</v>
      </c>
      <c r="H14" s="119"/>
      <c r="I14" s="89"/>
      <c r="J14" s="86"/>
      <c r="K14" s="86"/>
      <c r="L14" s="79" t="s">
        <v>692</v>
      </c>
      <c r="M14" s="80"/>
      <c r="N14" s="80">
        <f t="shared" si="3"/>
        <v>0</v>
      </c>
    </row>
    <row r="15" spans="1:39" ht="135" x14ac:dyDescent="0.25">
      <c r="A15" s="62" t="s">
        <v>666</v>
      </c>
      <c r="B15" s="56" t="s">
        <v>670</v>
      </c>
      <c r="C15" s="56" t="s">
        <v>671</v>
      </c>
      <c r="E15" s="89">
        <v>300</v>
      </c>
      <c r="H15" s="119"/>
      <c r="I15" s="89"/>
      <c r="J15" s="86"/>
      <c r="K15" s="86"/>
      <c r="L15" s="79" t="s">
        <v>692</v>
      </c>
      <c r="M15" s="80"/>
      <c r="N15" s="80">
        <f t="shared" si="3"/>
        <v>0</v>
      </c>
    </row>
    <row r="16" spans="1:39" ht="30" x14ac:dyDescent="0.25">
      <c r="A16" s="62" t="s">
        <v>667</v>
      </c>
      <c r="B16" s="56" t="s">
        <v>679</v>
      </c>
      <c r="C16" s="56" t="s">
        <v>680</v>
      </c>
      <c r="D16" s="78" t="s">
        <v>684</v>
      </c>
      <c r="E16" s="89">
        <v>4</v>
      </c>
      <c r="H16" s="119"/>
      <c r="I16" s="89"/>
      <c r="J16" s="86"/>
      <c r="K16" s="86"/>
      <c r="L16" s="90"/>
      <c r="M16" s="80"/>
      <c r="N16" s="80">
        <f t="shared" si="3"/>
        <v>0</v>
      </c>
    </row>
    <row r="17" spans="1:14" ht="30" x14ac:dyDescent="0.25">
      <c r="A17" s="62" t="s">
        <v>668</v>
      </c>
      <c r="B17" s="56" t="s">
        <v>683</v>
      </c>
      <c r="C17" s="56" t="s">
        <v>682</v>
      </c>
      <c r="D17" s="78" t="s">
        <v>685</v>
      </c>
      <c r="E17" s="89">
        <v>4</v>
      </c>
      <c r="H17" s="119"/>
      <c r="I17" s="89"/>
      <c r="J17" s="86"/>
      <c r="K17" s="86"/>
      <c r="L17" s="90"/>
      <c r="M17" s="80"/>
      <c r="N17" s="80">
        <f t="shared" si="3"/>
        <v>0</v>
      </c>
    </row>
    <row r="18" spans="1:14" ht="45" x14ac:dyDescent="0.25">
      <c r="A18" s="8"/>
      <c r="B18" s="105"/>
      <c r="C18" s="105"/>
      <c r="D18" s="8"/>
      <c r="E18" s="8"/>
      <c r="F18" s="8"/>
      <c r="G18" s="47" t="s">
        <v>7</v>
      </c>
      <c r="H18" s="8"/>
      <c r="I18" s="47" t="s">
        <v>9</v>
      </c>
      <c r="J18" s="47"/>
      <c r="K18" s="47" t="s">
        <v>17</v>
      </c>
      <c r="L18" s="8"/>
      <c r="M18" s="111"/>
      <c r="N18" s="111"/>
    </row>
    <row r="19" spans="1:14" x14ac:dyDescent="0.25">
      <c r="A19" s="66"/>
      <c r="B19" s="48"/>
      <c r="C19" s="48"/>
      <c r="D19" s="66"/>
      <c r="E19" s="66"/>
      <c r="F19" s="48"/>
      <c r="G19" s="49">
        <f>SUM(G1:G16)</f>
        <v>30.5</v>
      </c>
      <c r="H19" s="48"/>
      <c r="I19" s="49">
        <f>SUM(I1:I16)</f>
        <v>0</v>
      </c>
      <c r="J19" s="49"/>
      <c r="K19" s="49"/>
      <c r="L19" s="48"/>
      <c r="M19" s="112"/>
      <c r="N19" s="112"/>
    </row>
    <row r="20" spans="1:14" x14ac:dyDescent="0.25">
      <c r="A20" s="21"/>
      <c r="B20" s="101"/>
      <c r="C20" s="104"/>
      <c r="D20" s="21"/>
      <c r="E20" s="21"/>
      <c r="F20" s="21"/>
      <c r="G20" s="21"/>
      <c r="H20" s="21"/>
      <c r="I20" s="21"/>
      <c r="J20" s="21"/>
      <c r="K20" s="21"/>
      <c r="L20" s="22"/>
    </row>
    <row r="21" spans="1:14" x14ac:dyDescent="0.25">
      <c r="A21" s="21"/>
      <c r="B21" s="101"/>
      <c r="C21" s="104"/>
      <c r="D21" s="21"/>
      <c r="E21" s="21"/>
      <c r="F21" s="21"/>
      <c r="G21" s="21"/>
      <c r="H21" s="21"/>
      <c r="I21" s="21"/>
      <c r="J21" s="21"/>
      <c r="K21" s="21"/>
      <c r="L21" s="22"/>
    </row>
    <row r="22" spans="1:14" x14ac:dyDescent="0.25">
      <c r="A22" s="21"/>
      <c r="B22" s="101"/>
      <c r="C22" s="104"/>
      <c r="D22" s="21"/>
      <c r="E22" s="21"/>
      <c r="F22" s="21"/>
      <c r="G22" s="21"/>
      <c r="H22" s="21"/>
      <c r="I22" s="21"/>
      <c r="J22" s="21"/>
      <c r="K22" s="21"/>
      <c r="L22" s="22"/>
    </row>
    <row r="23" spans="1:14" x14ac:dyDescent="0.25">
      <c r="A23" s="21"/>
      <c r="B23" s="101"/>
      <c r="C23" s="104"/>
      <c r="D23" s="21"/>
      <c r="E23" s="21"/>
      <c r="F23" s="21"/>
      <c r="G23" s="21"/>
      <c r="H23" s="21"/>
      <c r="I23" s="21"/>
      <c r="J23" s="21"/>
      <c r="K23" s="21"/>
      <c r="L23" s="22"/>
    </row>
    <row r="24" spans="1:14" x14ac:dyDescent="0.25">
      <c r="A24" s="21"/>
      <c r="B24" s="101"/>
      <c r="C24" s="104"/>
      <c r="D24" s="21"/>
      <c r="E24" s="21"/>
      <c r="F24" s="21"/>
      <c r="G24" s="21"/>
      <c r="H24" s="21"/>
      <c r="I24" s="21"/>
      <c r="J24" s="21"/>
      <c r="K24" s="21"/>
      <c r="L24" s="22"/>
    </row>
    <row r="25" spans="1:14" x14ac:dyDescent="0.25">
      <c r="A25" s="21"/>
      <c r="B25" s="101"/>
      <c r="C25" s="104"/>
      <c r="D25" s="21"/>
      <c r="E25" s="21"/>
      <c r="F25" s="21"/>
      <c r="G25" s="21"/>
      <c r="H25" s="21"/>
      <c r="I25" s="21"/>
      <c r="J25" s="21"/>
      <c r="K25" s="21"/>
      <c r="L25" s="22"/>
    </row>
    <row r="26" spans="1:14" x14ac:dyDescent="0.25">
      <c r="A26" s="21"/>
      <c r="B26" s="101"/>
      <c r="C26" s="104"/>
      <c r="D26" s="21"/>
      <c r="E26" s="21"/>
      <c r="F26" s="21"/>
      <c r="G26" s="21"/>
      <c r="H26" s="21"/>
      <c r="I26" s="21"/>
      <c r="J26" s="21"/>
      <c r="K26" s="21"/>
      <c r="L26" s="22"/>
    </row>
    <row r="27" spans="1:14" x14ac:dyDescent="0.25">
      <c r="A27" s="21"/>
      <c r="B27" s="101"/>
      <c r="C27" s="104"/>
      <c r="D27" s="21"/>
      <c r="E27" s="21"/>
      <c r="F27" s="21"/>
      <c r="G27" s="21"/>
      <c r="H27" s="21"/>
      <c r="I27" s="21"/>
      <c r="J27" s="21"/>
      <c r="K27" s="21"/>
      <c r="L27" s="22"/>
    </row>
    <row r="28" spans="1:14" x14ac:dyDescent="0.25">
      <c r="A28" s="21"/>
      <c r="B28" s="101"/>
      <c r="C28" s="104"/>
      <c r="D28" s="21"/>
      <c r="E28" s="21"/>
      <c r="F28" s="21"/>
      <c r="G28" s="21"/>
      <c r="H28" s="21"/>
      <c r="I28" s="21"/>
      <c r="J28" s="21"/>
      <c r="K28" s="21"/>
      <c r="L28" s="22"/>
    </row>
    <row r="29" spans="1:14" x14ac:dyDescent="0.25">
      <c r="A29" s="21"/>
      <c r="B29" s="101"/>
      <c r="C29" s="104"/>
      <c r="D29" s="21"/>
      <c r="E29" s="21"/>
      <c r="F29" s="21"/>
      <c r="G29" s="21"/>
      <c r="H29" s="21"/>
      <c r="I29" s="21"/>
      <c r="J29" s="21"/>
      <c r="K29" s="21"/>
      <c r="L29" s="22"/>
    </row>
    <row r="30" spans="1:14" x14ac:dyDescent="0.25">
      <c r="A30" s="21"/>
      <c r="B30" s="101"/>
      <c r="C30" s="104"/>
      <c r="D30" s="21"/>
      <c r="E30" s="21"/>
      <c r="F30" s="21"/>
      <c r="G30" s="21"/>
      <c r="H30" s="21"/>
      <c r="I30" s="21"/>
      <c r="J30" s="21"/>
      <c r="K30" s="21"/>
      <c r="L30" s="22"/>
    </row>
    <row r="31" spans="1:14" x14ac:dyDescent="0.25">
      <c r="A31" s="21"/>
      <c r="B31" s="101"/>
      <c r="C31" s="104"/>
      <c r="D31" s="21"/>
      <c r="E31" s="21"/>
      <c r="F31" s="21"/>
      <c r="G31" s="21"/>
      <c r="H31" s="21"/>
      <c r="I31" s="21"/>
      <c r="J31" s="21"/>
      <c r="K31" s="21"/>
      <c r="L31" s="22"/>
    </row>
    <row r="32" spans="1:14" x14ac:dyDescent="0.25">
      <c r="A32" s="21"/>
      <c r="B32" s="101"/>
      <c r="C32" s="104"/>
      <c r="D32" s="21"/>
      <c r="E32" s="21"/>
      <c r="F32" s="21"/>
      <c r="G32" s="21"/>
      <c r="H32" s="21"/>
      <c r="I32" s="21"/>
      <c r="J32" s="21"/>
      <c r="K32" s="21"/>
      <c r="L32" s="22"/>
    </row>
    <row r="33" spans="1:39" x14ac:dyDescent="0.25">
      <c r="A33" s="21"/>
      <c r="B33" s="101"/>
      <c r="C33" s="104"/>
      <c r="D33" s="21"/>
      <c r="E33" s="21"/>
      <c r="F33" s="21"/>
      <c r="G33" s="21"/>
      <c r="H33" s="21"/>
      <c r="I33" s="21"/>
      <c r="J33" s="21"/>
      <c r="K33" s="21"/>
      <c r="L33" s="22"/>
    </row>
    <row r="34" spans="1:39" s="113" customFormat="1" x14ac:dyDescent="0.25">
      <c r="A34" s="21"/>
      <c r="B34" s="101"/>
      <c r="C34" s="104"/>
      <c r="D34" s="21"/>
      <c r="E34" s="21"/>
      <c r="F34" s="21"/>
      <c r="G34" s="21"/>
      <c r="H34" s="21"/>
      <c r="I34" s="21"/>
      <c r="J34" s="21"/>
      <c r="K34" s="21"/>
      <c r="L34" s="22"/>
      <c r="O34"/>
      <c r="P34"/>
      <c r="Q34"/>
      <c r="R34"/>
      <c r="S34"/>
      <c r="T34"/>
      <c r="U34"/>
      <c r="V34"/>
      <c r="W34"/>
      <c r="X34"/>
      <c r="Y34"/>
      <c r="Z34"/>
      <c r="AA34"/>
      <c r="AB34"/>
      <c r="AC34"/>
      <c r="AD34"/>
      <c r="AE34"/>
      <c r="AF34"/>
      <c r="AG34"/>
      <c r="AH34"/>
      <c r="AI34"/>
      <c r="AJ34"/>
      <c r="AK34"/>
      <c r="AL34"/>
      <c r="AM34"/>
    </row>
    <row r="35" spans="1:39" s="113" customFormat="1" x14ac:dyDescent="0.25">
      <c r="A35" s="21"/>
      <c r="B35" s="101"/>
      <c r="C35" s="104"/>
      <c r="D35" s="21"/>
      <c r="E35" s="21"/>
      <c r="F35" s="21"/>
      <c r="G35" s="21"/>
      <c r="H35" s="21"/>
      <c r="I35" s="21"/>
      <c r="J35" s="21"/>
      <c r="K35" s="21"/>
      <c r="L35" s="22"/>
      <c r="O35"/>
      <c r="P35"/>
      <c r="Q35"/>
      <c r="R35"/>
      <c r="S35"/>
      <c r="T35"/>
      <c r="U35"/>
      <c r="V35"/>
      <c r="W35"/>
      <c r="X35"/>
      <c r="Y35"/>
      <c r="Z35"/>
      <c r="AA35"/>
      <c r="AB35"/>
      <c r="AC35"/>
      <c r="AD35"/>
      <c r="AE35"/>
      <c r="AF35"/>
      <c r="AG35"/>
      <c r="AH35"/>
      <c r="AI35"/>
      <c r="AJ35"/>
      <c r="AK35"/>
      <c r="AL35"/>
      <c r="AM35"/>
    </row>
    <row r="36" spans="1:39" s="113" customFormat="1" x14ac:dyDescent="0.25">
      <c r="A36" s="21"/>
      <c r="B36" s="101"/>
      <c r="C36" s="104"/>
      <c r="D36" s="21"/>
      <c r="E36" s="21"/>
      <c r="F36" s="21"/>
      <c r="G36" s="21"/>
      <c r="H36" s="21"/>
      <c r="I36" s="21"/>
      <c r="J36" s="21"/>
      <c r="K36" s="21"/>
      <c r="L36" s="22"/>
      <c r="O36"/>
      <c r="P36"/>
      <c r="Q36"/>
      <c r="R36"/>
      <c r="S36"/>
      <c r="T36"/>
      <c r="U36"/>
      <c r="V36"/>
      <c r="W36"/>
      <c r="X36"/>
      <c r="Y36"/>
      <c r="Z36"/>
      <c r="AA36"/>
      <c r="AB36"/>
      <c r="AC36"/>
      <c r="AD36"/>
      <c r="AE36"/>
      <c r="AF36"/>
      <c r="AG36"/>
      <c r="AH36"/>
      <c r="AI36"/>
      <c r="AJ36"/>
      <c r="AK36"/>
      <c r="AL36"/>
      <c r="AM36"/>
    </row>
    <row r="37" spans="1:39" s="113" customFormat="1" x14ac:dyDescent="0.25">
      <c r="A37" s="21"/>
      <c r="B37" s="101"/>
      <c r="C37" s="104"/>
      <c r="D37" s="21"/>
      <c r="E37" s="21"/>
      <c r="F37" s="21"/>
      <c r="G37" s="21"/>
      <c r="H37" s="21"/>
      <c r="I37" s="21"/>
      <c r="J37" s="21"/>
      <c r="K37" s="21"/>
      <c r="L37" s="22"/>
      <c r="O37"/>
      <c r="P37"/>
      <c r="Q37"/>
      <c r="R37"/>
      <c r="S37"/>
      <c r="T37"/>
      <c r="U37"/>
      <c r="V37"/>
      <c r="W37"/>
      <c r="X37"/>
      <c r="Y37"/>
      <c r="Z37"/>
      <c r="AA37"/>
      <c r="AB37"/>
      <c r="AC37"/>
      <c r="AD37"/>
      <c r="AE37"/>
      <c r="AF37"/>
      <c r="AG37"/>
      <c r="AH37"/>
      <c r="AI37"/>
      <c r="AJ37"/>
      <c r="AK37"/>
      <c r="AL37"/>
      <c r="AM37"/>
    </row>
    <row r="38" spans="1:39" s="113" customFormat="1" x14ac:dyDescent="0.25">
      <c r="A38" s="21"/>
      <c r="B38" s="101"/>
      <c r="C38" s="104"/>
      <c r="D38" s="21"/>
      <c r="E38" s="21"/>
      <c r="F38" s="21"/>
      <c r="G38" s="21"/>
      <c r="H38" s="21"/>
      <c r="I38" s="21"/>
      <c r="J38" s="21"/>
      <c r="K38" s="21"/>
      <c r="L38" s="22"/>
      <c r="O38"/>
      <c r="P38"/>
      <c r="Q38"/>
      <c r="R38"/>
      <c r="S38"/>
      <c r="T38"/>
      <c r="U38"/>
      <c r="V38"/>
      <c r="W38"/>
      <c r="X38"/>
      <c r="Y38"/>
      <c r="Z38"/>
      <c r="AA38"/>
      <c r="AB38"/>
      <c r="AC38"/>
      <c r="AD38"/>
      <c r="AE38"/>
      <c r="AF38"/>
      <c r="AG38"/>
      <c r="AH38"/>
      <c r="AI38"/>
      <c r="AJ38"/>
      <c r="AK38"/>
      <c r="AL38"/>
      <c r="AM38"/>
    </row>
    <row r="39" spans="1:39" s="113" customFormat="1" x14ac:dyDescent="0.25">
      <c r="A39" s="21"/>
      <c r="B39" s="101"/>
      <c r="C39" s="104"/>
      <c r="D39" s="21"/>
      <c r="E39" s="21"/>
      <c r="F39" s="21"/>
      <c r="G39" s="21"/>
      <c r="H39" s="21"/>
      <c r="I39" s="21"/>
      <c r="J39" s="21"/>
      <c r="K39" s="21"/>
      <c r="L39" s="22"/>
      <c r="O39"/>
      <c r="P39"/>
      <c r="Q39"/>
      <c r="R39"/>
      <c r="S39"/>
      <c r="T39"/>
      <c r="U39"/>
      <c r="V39"/>
      <c r="W39"/>
      <c r="X39"/>
      <c r="Y39"/>
      <c r="Z39"/>
      <c r="AA39"/>
      <c r="AB39"/>
      <c r="AC39"/>
      <c r="AD39"/>
      <c r="AE39"/>
      <c r="AF39"/>
      <c r="AG39"/>
      <c r="AH39"/>
      <c r="AI39"/>
      <c r="AJ39"/>
      <c r="AK39"/>
      <c r="AL39"/>
      <c r="AM39"/>
    </row>
    <row r="40" spans="1:39" s="113" customFormat="1" x14ac:dyDescent="0.25">
      <c r="A40" s="21"/>
      <c r="B40" s="101"/>
      <c r="C40" s="104"/>
      <c r="D40" s="21"/>
      <c r="E40" s="21"/>
      <c r="F40" s="21"/>
      <c r="G40" s="21"/>
      <c r="H40" s="21"/>
      <c r="I40" s="21"/>
      <c r="J40" s="21"/>
      <c r="K40" s="21"/>
      <c r="L40" s="22"/>
      <c r="O40"/>
      <c r="P40"/>
      <c r="Q40"/>
      <c r="R40"/>
      <c r="S40"/>
      <c r="T40"/>
      <c r="U40"/>
      <c r="V40"/>
      <c r="W40"/>
      <c r="X40"/>
      <c r="Y40"/>
      <c r="Z40"/>
      <c r="AA40"/>
      <c r="AB40"/>
      <c r="AC40"/>
      <c r="AD40"/>
      <c r="AE40"/>
      <c r="AF40"/>
      <c r="AG40"/>
      <c r="AH40"/>
      <c r="AI40"/>
      <c r="AJ40"/>
      <c r="AK40"/>
      <c r="AL40"/>
      <c r="AM40"/>
    </row>
    <row r="41" spans="1:39" s="113" customFormat="1" x14ac:dyDescent="0.25">
      <c r="A41" s="21"/>
      <c r="B41" s="101"/>
      <c r="C41" s="104"/>
      <c r="D41" s="21"/>
      <c r="E41" s="21"/>
      <c r="F41" s="21"/>
      <c r="G41" s="21"/>
      <c r="H41" s="21"/>
      <c r="I41" s="21"/>
      <c r="J41" s="21"/>
      <c r="K41" s="21"/>
      <c r="L41" s="22"/>
      <c r="O41"/>
      <c r="P41"/>
      <c r="Q41"/>
      <c r="R41"/>
      <c r="S41"/>
      <c r="T41"/>
      <c r="U41"/>
      <c r="V41"/>
      <c r="W41"/>
      <c r="X41"/>
      <c r="Y41"/>
      <c r="Z41"/>
      <c r="AA41"/>
      <c r="AB41"/>
      <c r="AC41"/>
      <c r="AD41"/>
      <c r="AE41"/>
      <c r="AF41"/>
      <c r="AG41"/>
      <c r="AH41"/>
      <c r="AI41"/>
      <c r="AJ41"/>
      <c r="AK41"/>
      <c r="AL41"/>
      <c r="AM41"/>
    </row>
    <row r="42" spans="1:39" s="113" customFormat="1" x14ac:dyDescent="0.25">
      <c r="A42" s="21"/>
      <c r="B42" s="101"/>
      <c r="C42" s="104"/>
      <c r="D42" s="21"/>
      <c r="E42" s="21"/>
      <c r="F42" s="21"/>
      <c r="G42" s="21"/>
      <c r="H42" s="21"/>
      <c r="I42" s="21"/>
      <c r="J42" s="21"/>
      <c r="K42" s="21"/>
      <c r="L42" s="22"/>
      <c r="O42"/>
      <c r="P42"/>
      <c r="Q42"/>
      <c r="R42"/>
      <c r="S42"/>
      <c r="T42"/>
      <c r="U42"/>
      <c r="V42"/>
      <c r="W42"/>
      <c r="X42"/>
      <c r="Y42"/>
      <c r="Z42"/>
      <c r="AA42"/>
      <c r="AB42"/>
      <c r="AC42"/>
      <c r="AD42"/>
      <c r="AE42"/>
      <c r="AF42"/>
      <c r="AG42"/>
      <c r="AH42"/>
      <c r="AI42"/>
      <c r="AJ42"/>
      <c r="AK42"/>
      <c r="AL42"/>
      <c r="AM42"/>
    </row>
    <row r="43" spans="1:39" s="113" customFormat="1" x14ac:dyDescent="0.25">
      <c r="A43" s="21"/>
      <c r="B43" s="101"/>
      <c r="C43" s="104"/>
      <c r="D43" s="21"/>
      <c r="E43" s="21"/>
      <c r="F43" s="21"/>
      <c r="G43" s="21"/>
      <c r="H43" s="21"/>
      <c r="I43" s="21"/>
      <c r="J43" s="21"/>
      <c r="K43" s="21"/>
      <c r="L43" s="22"/>
      <c r="O43"/>
      <c r="P43"/>
      <c r="Q43"/>
      <c r="R43"/>
      <c r="S43"/>
      <c r="T43"/>
      <c r="U43"/>
      <c r="V43"/>
      <c r="W43"/>
      <c r="X43"/>
      <c r="Y43"/>
      <c r="Z43"/>
      <c r="AA43"/>
      <c r="AB43"/>
      <c r="AC43"/>
      <c r="AD43"/>
      <c r="AE43"/>
      <c r="AF43"/>
      <c r="AG43"/>
      <c r="AH43"/>
      <c r="AI43"/>
      <c r="AJ43"/>
      <c r="AK43"/>
      <c r="AL43"/>
      <c r="AM43"/>
    </row>
    <row r="44" spans="1:39" s="113" customFormat="1" x14ac:dyDescent="0.25">
      <c r="A44" s="21"/>
      <c r="B44" s="101"/>
      <c r="C44" s="104"/>
      <c r="D44" s="21"/>
      <c r="E44" s="21"/>
      <c r="F44" s="21"/>
      <c r="G44" s="21"/>
      <c r="H44" s="21"/>
      <c r="I44" s="21"/>
      <c r="J44" s="21"/>
      <c r="K44" s="21"/>
      <c r="L44" s="22"/>
      <c r="O44"/>
      <c r="P44"/>
      <c r="Q44"/>
      <c r="R44"/>
      <c r="S44"/>
      <c r="T44"/>
      <c r="U44"/>
      <c r="V44"/>
      <c r="W44"/>
      <c r="X44"/>
      <c r="Y44"/>
      <c r="Z44"/>
      <c r="AA44"/>
      <c r="AB44"/>
      <c r="AC44"/>
      <c r="AD44"/>
      <c r="AE44"/>
      <c r="AF44"/>
      <c r="AG44"/>
      <c r="AH44"/>
      <c r="AI44"/>
      <c r="AJ44"/>
      <c r="AK44"/>
      <c r="AL44"/>
      <c r="AM44"/>
    </row>
    <row r="45" spans="1:39" s="113" customFormat="1" x14ac:dyDescent="0.25">
      <c r="A45" s="21"/>
      <c r="B45" s="101"/>
      <c r="C45" s="104"/>
      <c r="D45" s="21"/>
      <c r="E45" s="21"/>
      <c r="F45" s="21"/>
      <c r="G45" s="21"/>
      <c r="H45" s="21"/>
      <c r="I45" s="21"/>
      <c r="J45" s="21"/>
      <c r="K45" s="21"/>
      <c r="L45" s="22"/>
      <c r="O45"/>
      <c r="P45"/>
      <c r="Q45"/>
      <c r="R45"/>
      <c r="S45"/>
      <c r="T45"/>
      <c r="U45"/>
      <c r="V45"/>
      <c r="W45"/>
      <c r="X45"/>
      <c r="Y45"/>
      <c r="Z45"/>
      <c r="AA45"/>
      <c r="AB45"/>
      <c r="AC45"/>
      <c r="AD45"/>
      <c r="AE45"/>
      <c r="AF45"/>
      <c r="AG45"/>
      <c r="AH45"/>
      <c r="AI45"/>
      <c r="AJ45"/>
      <c r="AK45"/>
      <c r="AL45"/>
      <c r="AM45"/>
    </row>
  </sheetData>
  <mergeCells count="2">
    <mergeCell ref="A2:D2"/>
    <mergeCell ref="A3:D3"/>
  </mergeCells>
  <phoneticPr fontId="38" type="noConversion"/>
  <pageMargins left="0.23622047244094491" right="0.23622047244094491" top="0.74803149606299213" bottom="0.74803149606299213" header="0.31496062992125984" footer="0.31496062992125984"/>
  <pageSetup paperSize="9" scale="52" fitToHeight="0" orientation="landscape" r:id="rId1"/>
  <headerFooter>
    <oddHeader>&amp;LON TRUTNOV
REKONSTRUKCE 2 NP GASTRO PROVOZU&amp;CVÝKAZ VÝMĚR&amp;RDPS</oddHeader>
    <oddFooter>&amp;L&amp;D&amp;C&amp;P z 25&amp;RGAST-PRO s.r.o.
Horská 938, Trutnov</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152A2-6581-4DED-A22E-61D38840F52C}">
  <sheetPr>
    <pageSetUpPr fitToPage="1"/>
  </sheetPr>
  <dimension ref="A1:C96"/>
  <sheetViews>
    <sheetView showZeros="0" zoomScaleNormal="100" workbookViewId="0">
      <pane ySplit="1" topLeftCell="A2" activePane="bottomLeft" state="frozen"/>
      <selection activeCell="H7" sqref="H7"/>
      <selection pane="bottomLeft" activeCell="H7" sqref="H7"/>
    </sheetView>
  </sheetViews>
  <sheetFormatPr defaultRowHeight="15.75" x14ac:dyDescent="0.25"/>
  <cols>
    <col min="1" max="1" width="43.7109375" style="19" customWidth="1"/>
    <col min="2" max="2" width="72.7109375" style="1" customWidth="1"/>
    <col min="3" max="3" width="23" style="9" customWidth="1"/>
  </cols>
  <sheetData>
    <row r="1" spans="1:3" x14ac:dyDescent="0.25">
      <c r="A1" s="18" t="s">
        <v>2</v>
      </c>
      <c r="B1" s="45" t="s">
        <v>6</v>
      </c>
      <c r="C1" s="10" t="s">
        <v>11</v>
      </c>
    </row>
    <row r="2" spans="1:3" ht="94.5" x14ac:dyDescent="0.25">
      <c r="A2" s="4" t="s">
        <v>583</v>
      </c>
      <c r="B2" s="135" t="s">
        <v>691</v>
      </c>
      <c r="C2" s="12"/>
    </row>
    <row r="3" spans="1:3" ht="189" x14ac:dyDescent="0.25">
      <c r="A3" s="4" t="s">
        <v>565</v>
      </c>
      <c r="B3" s="134" t="s">
        <v>566</v>
      </c>
      <c r="C3" s="12"/>
    </row>
    <row r="4" spans="1:3" ht="110.25" x14ac:dyDescent="0.25">
      <c r="A4" s="4" t="s">
        <v>13</v>
      </c>
      <c r="B4" s="134" t="s">
        <v>567</v>
      </c>
      <c r="C4" s="12"/>
    </row>
    <row r="5" spans="1:3" x14ac:dyDescent="0.25">
      <c r="A5" s="13"/>
      <c r="B5" s="13"/>
      <c r="C5" s="13"/>
    </row>
    <row r="6" spans="1:3" x14ac:dyDescent="0.25">
      <c r="A6" s="14"/>
      <c r="B6" s="14"/>
      <c r="C6" s="14"/>
    </row>
    <row r="7" spans="1:3" x14ac:dyDescent="0.25">
      <c r="A7" s="15"/>
      <c r="B7" s="3"/>
    </row>
    <row r="8" spans="1:3" x14ac:dyDescent="0.25">
      <c r="A8" s="15"/>
      <c r="B8" s="3"/>
    </row>
    <row r="9" spans="1:3" x14ac:dyDescent="0.25">
      <c r="A9" s="15"/>
      <c r="B9" s="16"/>
      <c r="C9" s="17"/>
    </row>
    <row r="10" spans="1:3" x14ac:dyDescent="0.25">
      <c r="A10" s="15"/>
      <c r="B10" s="3"/>
    </row>
    <row r="11" spans="1:3" x14ac:dyDescent="0.25">
      <c r="A11" s="15"/>
      <c r="B11" s="3"/>
    </row>
    <row r="12" spans="1:3" x14ac:dyDescent="0.25">
      <c r="A12" s="15"/>
      <c r="B12" s="3"/>
    </row>
    <row r="13" spans="1:3" x14ac:dyDescent="0.25">
      <c r="A13" s="15"/>
      <c r="B13" s="3"/>
    </row>
    <row r="14" spans="1:3" x14ac:dyDescent="0.25">
      <c r="A14" s="15"/>
      <c r="B14" s="3"/>
    </row>
    <row r="15" spans="1:3" x14ac:dyDescent="0.25">
      <c r="A15" s="15"/>
      <c r="B15" s="3"/>
    </row>
    <row r="16" spans="1:3" x14ac:dyDescent="0.25">
      <c r="A16" s="15"/>
      <c r="B16" s="3"/>
    </row>
    <row r="17" spans="1:2" x14ac:dyDescent="0.25">
      <c r="A17" s="15"/>
      <c r="B17" s="3"/>
    </row>
    <row r="18" spans="1:2" x14ac:dyDescent="0.25">
      <c r="A18" s="15"/>
      <c r="B18" s="3"/>
    </row>
    <row r="19" spans="1:2" x14ac:dyDescent="0.25">
      <c r="A19" s="15"/>
      <c r="B19" s="3"/>
    </row>
    <row r="20" spans="1:2" x14ac:dyDescent="0.25">
      <c r="A20" s="15"/>
      <c r="B20" s="3"/>
    </row>
    <row r="21" spans="1:2" x14ac:dyDescent="0.25">
      <c r="A21" s="15"/>
      <c r="B21" s="3"/>
    </row>
    <row r="22" spans="1:2" x14ac:dyDescent="0.25">
      <c r="A22" s="15"/>
      <c r="B22" s="3"/>
    </row>
    <row r="23" spans="1:2" x14ac:dyDescent="0.25">
      <c r="A23" s="15"/>
      <c r="B23" s="3"/>
    </row>
    <row r="24" spans="1:2" x14ac:dyDescent="0.25">
      <c r="A24" s="15"/>
      <c r="B24" s="3"/>
    </row>
    <row r="25" spans="1:2" x14ac:dyDescent="0.25">
      <c r="A25" s="15"/>
      <c r="B25" s="3"/>
    </row>
    <row r="26" spans="1:2" x14ac:dyDescent="0.25">
      <c r="A26" s="15"/>
      <c r="B26" s="3"/>
    </row>
    <row r="27" spans="1:2" x14ac:dyDescent="0.25">
      <c r="A27" s="15"/>
      <c r="B27" s="3"/>
    </row>
    <row r="28" spans="1:2" x14ac:dyDescent="0.25">
      <c r="A28" s="15"/>
      <c r="B28" s="3"/>
    </row>
    <row r="29" spans="1:2" x14ac:dyDescent="0.25">
      <c r="A29" s="15"/>
      <c r="B29" s="3"/>
    </row>
    <row r="30" spans="1:2" x14ac:dyDescent="0.25">
      <c r="A30" s="15"/>
      <c r="B30" s="3"/>
    </row>
    <row r="31" spans="1:2" x14ac:dyDescent="0.25">
      <c r="A31" s="15"/>
      <c r="B31" s="3"/>
    </row>
    <row r="32" spans="1:2" x14ac:dyDescent="0.25">
      <c r="A32" s="15"/>
      <c r="B32" s="3"/>
    </row>
    <row r="33" spans="1:2" x14ac:dyDescent="0.25">
      <c r="A33" s="15"/>
      <c r="B33" s="3"/>
    </row>
    <row r="34" spans="1:2" x14ac:dyDescent="0.25">
      <c r="A34" s="15"/>
      <c r="B34" s="3"/>
    </row>
    <row r="35" spans="1:2" x14ac:dyDescent="0.25">
      <c r="A35" s="15"/>
      <c r="B35" s="3"/>
    </row>
    <row r="36" spans="1:2" x14ac:dyDescent="0.25">
      <c r="A36" s="15"/>
      <c r="B36" s="3"/>
    </row>
    <row r="37" spans="1:2" x14ac:dyDescent="0.25">
      <c r="A37" s="15"/>
      <c r="B37" s="3"/>
    </row>
    <row r="38" spans="1:2" x14ac:dyDescent="0.25">
      <c r="A38" s="15"/>
      <c r="B38" s="3"/>
    </row>
    <row r="39" spans="1:2" x14ac:dyDescent="0.25">
      <c r="A39" s="15"/>
      <c r="B39" s="3"/>
    </row>
    <row r="40" spans="1:2" x14ac:dyDescent="0.25">
      <c r="A40" s="15"/>
      <c r="B40" s="3"/>
    </row>
    <row r="41" spans="1:2" x14ac:dyDescent="0.25">
      <c r="A41" s="15"/>
      <c r="B41" s="3"/>
    </row>
    <row r="42" spans="1:2" x14ac:dyDescent="0.25">
      <c r="A42" s="15"/>
      <c r="B42" s="3"/>
    </row>
    <row r="43" spans="1:2" x14ac:dyDescent="0.25">
      <c r="A43" s="15"/>
      <c r="B43" s="3"/>
    </row>
    <row r="44" spans="1:2" x14ac:dyDescent="0.25">
      <c r="A44" s="15"/>
      <c r="B44" s="3"/>
    </row>
    <row r="45" spans="1:2" x14ac:dyDescent="0.25">
      <c r="A45" s="15"/>
      <c r="B45" s="3"/>
    </row>
    <row r="46" spans="1:2" x14ac:dyDescent="0.25">
      <c r="A46" s="15"/>
      <c r="B46" s="3"/>
    </row>
    <row r="47" spans="1:2" x14ac:dyDescent="0.25">
      <c r="A47" s="15"/>
      <c r="B47" s="3"/>
    </row>
    <row r="48" spans="1:2" x14ac:dyDescent="0.25">
      <c r="A48" s="15"/>
      <c r="B48" s="3"/>
    </row>
    <row r="49" spans="1:2" x14ac:dyDescent="0.25">
      <c r="A49" s="15"/>
      <c r="B49" s="3"/>
    </row>
    <row r="50" spans="1:2" x14ac:dyDescent="0.25">
      <c r="A50" s="15"/>
      <c r="B50" s="3"/>
    </row>
    <row r="51" spans="1:2" x14ac:dyDescent="0.25">
      <c r="A51" s="15"/>
      <c r="B51" s="3"/>
    </row>
    <row r="52" spans="1:2" x14ac:dyDescent="0.25">
      <c r="A52" s="15"/>
      <c r="B52" s="3"/>
    </row>
    <row r="53" spans="1:2" x14ac:dyDescent="0.25">
      <c r="A53" s="15"/>
      <c r="B53" s="3"/>
    </row>
    <row r="54" spans="1:2" x14ac:dyDescent="0.25">
      <c r="A54" s="15"/>
      <c r="B54" s="3"/>
    </row>
    <row r="55" spans="1:2" x14ac:dyDescent="0.25">
      <c r="A55" s="15"/>
      <c r="B55" s="3"/>
    </row>
    <row r="56" spans="1:2" x14ac:dyDescent="0.25">
      <c r="A56" s="15"/>
      <c r="B56" s="3"/>
    </row>
    <row r="57" spans="1:2" x14ac:dyDescent="0.25">
      <c r="A57" s="15"/>
      <c r="B57" s="3"/>
    </row>
    <row r="58" spans="1:2" x14ac:dyDescent="0.25">
      <c r="A58" s="15"/>
      <c r="B58" s="3"/>
    </row>
    <row r="59" spans="1:2" x14ac:dyDescent="0.25">
      <c r="A59" s="15"/>
      <c r="B59" s="3"/>
    </row>
    <row r="60" spans="1:2" x14ac:dyDescent="0.25">
      <c r="A60" s="15"/>
      <c r="B60" s="3"/>
    </row>
    <row r="61" spans="1:2" x14ac:dyDescent="0.25">
      <c r="A61" s="15"/>
      <c r="B61" s="3"/>
    </row>
    <row r="62" spans="1:2" x14ac:dyDescent="0.25">
      <c r="A62" s="15"/>
      <c r="B62" s="3"/>
    </row>
    <row r="63" spans="1:2" x14ac:dyDescent="0.25">
      <c r="A63" s="15"/>
      <c r="B63" s="3"/>
    </row>
    <row r="64" spans="1:2" x14ac:dyDescent="0.25">
      <c r="A64" s="15"/>
      <c r="B64" s="3"/>
    </row>
    <row r="65" spans="1:2" x14ac:dyDescent="0.25">
      <c r="A65" s="15"/>
      <c r="B65" s="3"/>
    </row>
    <row r="66" spans="1:2" x14ac:dyDescent="0.25">
      <c r="A66" s="15"/>
      <c r="B66" s="3"/>
    </row>
    <row r="67" spans="1:2" x14ac:dyDescent="0.25">
      <c r="A67" s="15"/>
      <c r="B67" s="3"/>
    </row>
    <row r="68" spans="1:2" x14ac:dyDescent="0.25">
      <c r="A68" s="15"/>
      <c r="B68" s="3"/>
    </row>
    <row r="69" spans="1:2" x14ac:dyDescent="0.25">
      <c r="A69" s="15"/>
      <c r="B69" s="3"/>
    </row>
    <row r="70" spans="1:2" x14ac:dyDescent="0.25">
      <c r="A70" s="15"/>
      <c r="B70" s="3"/>
    </row>
    <row r="71" spans="1:2" x14ac:dyDescent="0.25">
      <c r="A71" s="15"/>
      <c r="B71" s="3"/>
    </row>
    <row r="72" spans="1:2" x14ac:dyDescent="0.25">
      <c r="A72" s="15"/>
      <c r="B72" s="3"/>
    </row>
    <row r="73" spans="1:2" x14ac:dyDescent="0.25">
      <c r="A73" s="15"/>
      <c r="B73" s="3"/>
    </row>
    <row r="74" spans="1:2" x14ac:dyDescent="0.25">
      <c r="A74" s="15"/>
      <c r="B74" s="3"/>
    </row>
    <row r="75" spans="1:2" x14ac:dyDescent="0.25">
      <c r="A75" s="15"/>
      <c r="B75" s="3"/>
    </row>
    <row r="76" spans="1:2" x14ac:dyDescent="0.25">
      <c r="A76" s="15"/>
      <c r="B76" s="3"/>
    </row>
    <row r="77" spans="1:2" x14ac:dyDescent="0.25">
      <c r="A77" s="15"/>
      <c r="B77" s="3"/>
    </row>
    <row r="78" spans="1:2" x14ac:dyDescent="0.25">
      <c r="A78" s="15"/>
      <c r="B78" s="3"/>
    </row>
    <row r="79" spans="1:2" x14ac:dyDescent="0.25">
      <c r="A79" s="15"/>
      <c r="B79" s="3"/>
    </row>
    <row r="80" spans="1:2" x14ac:dyDescent="0.25">
      <c r="A80" s="15"/>
      <c r="B80" s="3"/>
    </row>
    <row r="81" spans="1:2" x14ac:dyDescent="0.25">
      <c r="A81" s="15"/>
      <c r="B81" s="3"/>
    </row>
    <row r="82" spans="1:2" x14ac:dyDescent="0.25">
      <c r="A82" s="15"/>
      <c r="B82" s="3"/>
    </row>
    <row r="83" spans="1:2" x14ac:dyDescent="0.25">
      <c r="A83" s="15"/>
      <c r="B83" s="3"/>
    </row>
    <row r="84" spans="1:2" x14ac:dyDescent="0.25">
      <c r="A84" s="15"/>
      <c r="B84" s="3"/>
    </row>
    <row r="85" spans="1:2" x14ac:dyDescent="0.25">
      <c r="A85" s="15"/>
      <c r="B85" s="3"/>
    </row>
    <row r="86" spans="1:2" x14ac:dyDescent="0.25">
      <c r="A86" s="15"/>
      <c r="B86" s="3"/>
    </row>
    <row r="87" spans="1:2" x14ac:dyDescent="0.25">
      <c r="A87" s="15"/>
      <c r="B87" s="3"/>
    </row>
    <row r="88" spans="1:2" x14ac:dyDescent="0.25">
      <c r="A88" s="15"/>
      <c r="B88" s="3"/>
    </row>
    <row r="89" spans="1:2" x14ac:dyDescent="0.25">
      <c r="A89" s="15"/>
      <c r="B89" s="3"/>
    </row>
    <row r="90" spans="1:2" x14ac:dyDescent="0.25">
      <c r="A90" s="15"/>
      <c r="B90" s="3"/>
    </row>
    <row r="91" spans="1:2" x14ac:dyDescent="0.25">
      <c r="A91" s="15"/>
      <c r="B91" s="3"/>
    </row>
    <row r="92" spans="1:2" x14ac:dyDescent="0.25">
      <c r="A92" s="15"/>
      <c r="B92" s="3"/>
    </row>
    <row r="93" spans="1:2" x14ac:dyDescent="0.25">
      <c r="A93" s="15"/>
      <c r="B93" s="3"/>
    </row>
    <row r="94" spans="1:2" x14ac:dyDescent="0.25">
      <c r="A94" s="15"/>
      <c r="B94" s="3"/>
    </row>
    <row r="95" spans="1:2" x14ac:dyDescent="0.25">
      <c r="A95" s="15"/>
      <c r="B95" s="5"/>
    </row>
    <row r="96" spans="1:2" x14ac:dyDescent="0.25">
      <c r="A96" s="20"/>
    </row>
  </sheetData>
  <pageMargins left="0.23622047244094491" right="0.23622047244094491" top="0.74803149606299213" bottom="0.74803149606299213" header="0.31496062992125984" footer="0.31496062992125984"/>
  <pageSetup paperSize="9" fitToHeight="0" orientation="landscape" r:id="rId1"/>
  <headerFooter>
    <oddHeader>&amp;LON TRUTNOV
REKONSTRUKCE 2 NP GASTRO PROVOZU&amp;CVÝKAZ VÝMĚR&amp;RDPS</oddHeader>
    <oddFooter>&amp;L&amp;D&amp;C&amp;P z 25&amp;RGAST-PRO s.r.o.
Horská 938, Trutnov</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9</vt:i4>
      </vt:variant>
    </vt:vector>
  </HeadingPairs>
  <TitlesOfParts>
    <vt:vector size="14" baseType="lpstr">
      <vt:lpstr>PŘEHLED</vt:lpstr>
      <vt:lpstr>SOUPIS STANDARDŮ</vt:lpstr>
      <vt:lpstr>2.NP</vt:lpstr>
      <vt:lpstr>DODATEČNÉ VYBAVENÍ</vt:lpstr>
      <vt:lpstr>ZÁVĚR</vt:lpstr>
      <vt:lpstr>'2.NP'!Názvy_tisku</vt:lpstr>
      <vt:lpstr>'DODATEČNÉ VYBAVENÍ'!Názvy_tisku</vt:lpstr>
      <vt:lpstr>PŘEHLED!Názvy_tisku</vt:lpstr>
      <vt:lpstr>ZÁVĚR!Názvy_tisku</vt:lpstr>
      <vt:lpstr>'2.NP'!Oblast_tisku</vt:lpstr>
      <vt:lpstr>'DODATEČNÉ VYBAVENÍ'!Oblast_tisku</vt:lpstr>
      <vt:lpstr>PŘEHLED!Oblast_tisku</vt:lpstr>
      <vt:lpstr>'SOUPIS STANDARDŮ'!Oblast_tisku</vt:lpstr>
      <vt:lpstr>ZÁVĚR!Oblast_tisku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2022-08-26T08:11:30Z</dcterms:modified>
</cp:coreProperties>
</file>